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oko\Desktop\演習問題解答 ・ダウンロード用資料NEW\"/>
    </mc:Choice>
  </mc:AlternateContent>
  <xr:revisionPtr revIDLastSave="0" documentId="13_ncr:1_{5C321168-F36F-40CB-8BC7-960F745E87A4}" xr6:coauthVersionLast="47" xr6:coauthVersionMax="47" xr10:uidLastSave="{00000000-0000-0000-0000-000000000000}"/>
  <bookViews>
    <workbookView xWindow="390" yWindow="390" windowWidth="25380" windowHeight="14655" activeTab="2" xr2:uid="{BDC00BF4-098D-4B26-B850-6AE5BE2FB0FF}"/>
  </bookViews>
  <sheets>
    <sheet name="【演習問題2-3】和食" sheetId="9" r:id="rId1"/>
    <sheet name="【演習問題2-3】和食 (減塩献立)" sheetId="12" r:id="rId2"/>
    <sheet name="【演習問題2-3】洋食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5" i="12" l="1"/>
  <c r="T64" i="12"/>
  <c r="Q62" i="12"/>
  <c r="T62" i="12" s="1"/>
  <c r="Q61" i="12"/>
  <c r="T61" i="12" s="1"/>
  <c r="Q60" i="12"/>
  <c r="T60" i="12" s="1"/>
  <c r="Q59" i="12"/>
  <c r="T59" i="12" s="1"/>
  <c r="Q58" i="12"/>
  <c r="T58" i="12" s="1"/>
  <c r="Q56" i="12"/>
  <c r="T56" i="12" s="1"/>
  <c r="Q55" i="12"/>
  <c r="T55" i="12" s="1"/>
  <c r="T54" i="12"/>
  <c r="Q53" i="12"/>
  <c r="T53" i="12" s="1"/>
  <c r="Q52" i="12"/>
  <c r="T52" i="12" s="1"/>
  <c r="T51" i="12"/>
  <c r="Q50" i="12"/>
  <c r="T50" i="12" s="1"/>
  <c r="Q48" i="12"/>
  <c r="T48" i="12" s="1"/>
  <c r="L48" i="12"/>
  <c r="Q47" i="12"/>
  <c r="T47" i="12" s="1"/>
  <c r="L47" i="12"/>
  <c r="Q46" i="12"/>
  <c r="T46" i="12" s="1"/>
  <c r="L46" i="12"/>
  <c r="Q45" i="12"/>
  <c r="T45" i="12" s="1"/>
  <c r="L45" i="12"/>
  <c r="Q44" i="12"/>
  <c r="T44" i="12" s="1"/>
  <c r="L44" i="12"/>
  <c r="Q43" i="12"/>
  <c r="T43" i="12" s="1"/>
  <c r="L43" i="12"/>
  <c r="Q42" i="12"/>
  <c r="T42" i="12" s="1"/>
  <c r="L42" i="12"/>
  <c r="Q41" i="12"/>
  <c r="T41" i="12" s="1"/>
  <c r="L41" i="12"/>
  <c r="Q40" i="12"/>
  <c r="T40" i="12" s="1"/>
  <c r="L40" i="12"/>
  <c r="T39" i="12"/>
  <c r="T38" i="12"/>
  <c r="T37" i="12"/>
  <c r="T36" i="12"/>
  <c r="E36" i="12"/>
  <c r="T35" i="12"/>
  <c r="E35" i="12"/>
  <c r="Q33" i="12"/>
  <c r="T33" i="12" s="1"/>
  <c r="L33" i="12"/>
  <c r="T30" i="12"/>
  <c r="T29" i="12"/>
  <c r="T27" i="12"/>
  <c r="T26" i="12"/>
  <c r="T25" i="12"/>
  <c r="T23" i="12"/>
  <c r="T22" i="12"/>
  <c r="T20" i="12"/>
  <c r="L20" i="12"/>
  <c r="T19" i="12"/>
  <c r="T18" i="12"/>
  <c r="T17" i="12"/>
  <c r="E17" i="12"/>
  <c r="T16" i="12"/>
  <c r="E16" i="12"/>
  <c r="T14" i="12"/>
  <c r="L14" i="12"/>
  <c r="T12" i="12"/>
  <c r="L12" i="12"/>
  <c r="T11" i="12"/>
  <c r="L11" i="12"/>
  <c r="T9" i="12"/>
  <c r="L9" i="12"/>
  <c r="T6" i="12"/>
  <c r="L6" i="12"/>
  <c r="T37" i="9"/>
  <c r="T18" i="9"/>
  <c r="T87" i="10" l="1"/>
  <c r="E36" i="9" l="1"/>
  <c r="E35" i="9"/>
  <c r="E17" i="9"/>
  <c r="E16" i="9"/>
  <c r="T17" i="9"/>
  <c r="T16" i="9"/>
  <c r="T36" i="9"/>
  <c r="T35" i="9"/>
  <c r="Q39" i="9"/>
  <c r="T68" i="9"/>
  <c r="T86" i="10" l="1"/>
  <c r="Q84" i="10"/>
  <c r="T84" i="10" s="1"/>
  <c r="L84" i="10"/>
  <c r="Q83" i="10"/>
  <c r="T83" i="10" s="1"/>
  <c r="Q82" i="10"/>
  <c r="T82" i="10" s="1"/>
  <c r="L82" i="10"/>
  <c r="Q81" i="10"/>
  <c r="T81" i="10" s="1"/>
  <c r="L81" i="10"/>
  <c r="Q79" i="10"/>
  <c r="T79" i="10" s="1"/>
  <c r="Q78" i="10"/>
  <c r="T78" i="10" s="1"/>
  <c r="L78" i="10"/>
  <c r="Q77" i="10"/>
  <c r="T77" i="10" s="1"/>
  <c r="Q76" i="10"/>
  <c r="T76" i="10" s="1"/>
  <c r="L76" i="10"/>
  <c r="Q75" i="10"/>
  <c r="T75" i="10" s="1"/>
  <c r="L75" i="10"/>
  <c r="Q74" i="10"/>
  <c r="T74" i="10" s="1"/>
  <c r="Q73" i="10"/>
  <c r="T73" i="10" s="1"/>
  <c r="Q72" i="10"/>
  <c r="T72" i="10" s="1"/>
  <c r="L72" i="10"/>
  <c r="Q71" i="10"/>
  <c r="T71" i="10" s="1"/>
  <c r="L71" i="10"/>
  <c r="Q68" i="10"/>
  <c r="T68" i="10" s="1"/>
  <c r="Q67" i="10"/>
  <c r="T67" i="10" s="1"/>
  <c r="L67" i="10"/>
  <c r="Q65" i="10"/>
  <c r="T65" i="10" s="1"/>
  <c r="L65" i="10"/>
  <c r="Q64" i="10"/>
  <c r="T64" i="10" s="1"/>
  <c r="L64" i="10"/>
  <c r="Q63" i="10"/>
  <c r="T63" i="10" s="1"/>
  <c r="L63" i="10"/>
  <c r="Q62" i="10"/>
  <c r="T62" i="10" s="1"/>
  <c r="L62" i="10"/>
  <c r="Q61" i="10"/>
  <c r="T61" i="10" s="1"/>
  <c r="L61" i="10"/>
  <c r="Q59" i="10"/>
  <c r="T59" i="10" s="1"/>
  <c r="L59" i="10"/>
  <c r="Q58" i="10"/>
  <c r="T58" i="10" s="1"/>
  <c r="L58" i="10"/>
  <c r="Q57" i="10"/>
  <c r="T57" i="10" s="1"/>
  <c r="L57" i="10"/>
  <c r="Q56" i="10"/>
  <c r="T56" i="10" s="1"/>
  <c r="L56" i="10"/>
  <c r="Q55" i="10"/>
  <c r="T55" i="10" s="1"/>
  <c r="L55" i="10"/>
  <c r="Q54" i="10"/>
  <c r="T54" i="10" s="1"/>
  <c r="L54" i="10"/>
  <c r="Q53" i="10"/>
  <c r="T53" i="10" s="1"/>
  <c r="L53" i="10"/>
  <c r="Q52" i="10"/>
  <c r="T52" i="10" s="1"/>
  <c r="L52" i="10"/>
  <c r="Q50" i="10"/>
  <c r="T50" i="10" s="1"/>
  <c r="L50" i="10"/>
  <c r="Q49" i="10"/>
  <c r="T49" i="10" s="1"/>
  <c r="L49" i="10"/>
  <c r="Q48" i="10"/>
  <c r="T48" i="10" s="1"/>
  <c r="L48" i="10"/>
  <c r="Q47" i="10"/>
  <c r="T47" i="10" s="1"/>
  <c r="L47" i="10"/>
  <c r="Q46" i="10"/>
  <c r="T46" i="10" s="1"/>
  <c r="L46" i="10"/>
  <c r="Q45" i="10"/>
  <c r="T45" i="10" s="1"/>
  <c r="L45" i="10"/>
  <c r="Q44" i="10"/>
  <c r="T44" i="10" s="1"/>
  <c r="L44" i="10"/>
  <c r="Q42" i="10"/>
  <c r="T42" i="10" s="1"/>
  <c r="L42" i="10"/>
  <c r="Q41" i="10"/>
  <c r="T41" i="10" s="1"/>
  <c r="Q40" i="10"/>
  <c r="T40" i="10" s="1"/>
  <c r="L40" i="10"/>
  <c r="Q39" i="10"/>
  <c r="T39" i="10" s="1"/>
  <c r="L39" i="10"/>
  <c r="Q38" i="10"/>
  <c r="T38" i="10" s="1"/>
  <c r="Q37" i="10"/>
  <c r="T37" i="10" s="1"/>
  <c r="L37" i="10"/>
  <c r="Q36" i="10"/>
  <c r="T36" i="10" s="1"/>
  <c r="L36" i="10"/>
  <c r="Q35" i="10"/>
  <c r="T35" i="10" s="1"/>
  <c r="L35" i="10"/>
  <c r="Q33" i="10"/>
  <c r="T33" i="10" s="1"/>
  <c r="L33" i="10"/>
  <c r="Q32" i="10"/>
  <c r="T32" i="10" s="1"/>
  <c r="L32" i="10"/>
  <c r="Q31" i="10"/>
  <c r="T31" i="10" s="1"/>
  <c r="L31" i="10"/>
  <c r="Q30" i="10"/>
  <c r="T30" i="10" s="1"/>
  <c r="L30" i="10"/>
  <c r="Q29" i="10"/>
  <c r="T29" i="10" s="1"/>
  <c r="L29" i="10"/>
  <c r="Q28" i="10"/>
  <c r="T28" i="10" s="1"/>
  <c r="L28" i="10"/>
  <c r="Q27" i="10"/>
  <c r="T27" i="10" s="1"/>
  <c r="L27" i="10"/>
  <c r="Q26" i="10"/>
  <c r="T26" i="10" s="1"/>
  <c r="L26" i="10"/>
  <c r="Q25" i="10"/>
  <c r="T25" i="10" s="1"/>
  <c r="L25" i="10"/>
  <c r="Q23" i="10"/>
  <c r="T23" i="10" s="1"/>
  <c r="L23" i="10"/>
  <c r="Q22" i="10"/>
  <c r="T22" i="10" s="1"/>
  <c r="L22" i="10"/>
  <c r="Q21" i="10"/>
  <c r="T21" i="10" s="1"/>
  <c r="L21" i="10"/>
  <c r="Q20" i="10"/>
  <c r="T20" i="10" s="1"/>
  <c r="L20" i="10"/>
  <c r="Q19" i="10"/>
  <c r="T19" i="10" s="1"/>
  <c r="L19" i="10"/>
  <c r="Q18" i="10"/>
  <c r="T18" i="10" s="1"/>
  <c r="L18" i="10"/>
  <c r="Q17" i="10"/>
  <c r="T17" i="10" s="1"/>
  <c r="L17" i="10"/>
  <c r="Q15" i="10"/>
  <c r="T15" i="10" s="1"/>
  <c r="L15" i="10"/>
  <c r="Q13" i="10"/>
  <c r="T13" i="10" s="1"/>
  <c r="Q12" i="10"/>
  <c r="T12" i="10" s="1"/>
  <c r="Q11" i="10"/>
  <c r="T11" i="10" s="1"/>
  <c r="Q10" i="10"/>
  <c r="T10" i="10" s="1"/>
  <c r="Q9" i="10"/>
  <c r="T9" i="10" s="1"/>
  <c r="Q8" i="10"/>
  <c r="T8" i="10" s="1"/>
  <c r="Q7" i="10"/>
  <c r="T7" i="10" s="1"/>
  <c r="Q6" i="10"/>
  <c r="T6" i="10" s="1"/>
  <c r="T67" i="9"/>
  <c r="L19" i="9"/>
  <c r="L20" i="9"/>
  <c r="L14" i="9"/>
  <c r="L12" i="9"/>
  <c r="L11" i="9"/>
  <c r="L9" i="9"/>
  <c r="L6" i="9"/>
  <c r="Q62" i="9"/>
  <c r="T62" i="9" s="1"/>
  <c r="Q63" i="9"/>
  <c r="T63" i="9" s="1"/>
  <c r="Q64" i="9"/>
  <c r="T64" i="9" s="1"/>
  <c r="Q65" i="9"/>
  <c r="T65" i="9" s="1"/>
  <c r="Q61" i="9"/>
  <c r="T61" i="9" s="1"/>
  <c r="Q53" i="9"/>
  <c r="T53" i="9" s="1"/>
  <c r="Q54" i="9"/>
  <c r="T54" i="9" s="1"/>
  <c r="Q55" i="9"/>
  <c r="T55" i="9" s="1"/>
  <c r="Q56" i="9"/>
  <c r="T56" i="9" s="1"/>
  <c r="Q57" i="9"/>
  <c r="T57" i="9" s="1"/>
  <c r="Q58" i="9"/>
  <c r="T58" i="9" s="1"/>
  <c r="Q59" i="9"/>
  <c r="T59" i="9" s="1"/>
  <c r="Q52" i="9"/>
  <c r="T52" i="9" s="1"/>
  <c r="L33" i="9"/>
  <c r="T38" i="9"/>
  <c r="Q50" i="9"/>
  <c r="T50" i="9" s="1"/>
  <c r="Q49" i="9"/>
  <c r="T49" i="9" s="1"/>
  <c r="Q48" i="9"/>
  <c r="T48" i="9" s="1"/>
  <c r="Q47" i="9"/>
  <c r="T47" i="9" s="1"/>
  <c r="Q46" i="9"/>
  <c r="T46" i="9" s="1"/>
  <c r="Q45" i="9"/>
  <c r="T45" i="9" s="1"/>
  <c r="Q44" i="9"/>
  <c r="T44" i="9" s="1"/>
  <c r="Q43" i="9"/>
  <c r="T43" i="9" s="1"/>
  <c r="Q42" i="9"/>
  <c r="T42" i="9" s="1"/>
  <c r="Q41" i="9"/>
  <c r="T41" i="9" s="1"/>
  <c r="Q40" i="9"/>
  <c r="T40" i="9" s="1"/>
  <c r="T39" i="9"/>
  <c r="Q33" i="9"/>
  <c r="T33" i="9" s="1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T6" i="9"/>
  <c r="T23" i="9"/>
  <c r="T25" i="9"/>
  <c r="T26" i="9"/>
  <c r="T27" i="9"/>
  <c r="T30" i="9"/>
  <c r="T29" i="9"/>
  <c r="T22" i="9"/>
  <c r="T19" i="9"/>
  <c r="T20" i="9"/>
  <c r="T14" i="9"/>
  <c r="T9" i="9"/>
  <c r="T11" i="9"/>
  <c r="T12" i="9"/>
</calcChain>
</file>

<file path=xl/sharedStrings.xml><?xml version="1.0" encoding="utf-8"?>
<sst xmlns="http://schemas.openxmlformats.org/spreadsheetml/2006/main" count="1520" uniqueCount="308">
  <si>
    <t>購入量</t>
    <rPh sb="0" eb="2">
      <t>コウニュウ</t>
    </rPh>
    <rPh sb="2" eb="3">
      <t>リョウ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</si>
  <si>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</si>
  <si>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</si>
  <si>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</si>
  <si>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</si>
  <si>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</si>
  <si>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</si>
  <si>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</si>
  <si>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</si>
  <si>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</si>
  <si>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</si>
  <si>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</si>
  <si>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</si>
  <si>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</si>
  <si>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レシピの材料名</t>
    <rPh sb="4" eb="6">
      <t>ザイリョウ</t>
    </rPh>
    <rPh sb="6" eb="7">
      <t>メイ</t>
    </rPh>
    <phoneticPr fontId="1"/>
  </si>
  <si>
    <t>調理に使う重量</t>
    <rPh sb="0" eb="2">
      <t>チョウリ</t>
    </rPh>
    <rPh sb="3" eb="4">
      <t>ツカ</t>
    </rPh>
    <rPh sb="5" eb="7">
      <t>ジュウリョウ</t>
    </rPh>
    <phoneticPr fontId="1"/>
  </si>
  <si>
    <t>目安単位</t>
    <phoneticPr fontId="1"/>
  </si>
  <si>
    <t>食品番号　</t>
    <rPh sb="0" eb="2">
      <t>ショクヒン</t>
    </rPh>
    <rPh sb="2" eb="4">
      <t>バンゴウ</t>
    </rPh>
    <phoneticPr fontId="1"/>
  </si>
  <si>
    <t>重量変化率　</t>
    <rPh sb="0" eb="2">
      <t>ジュウリョウ</t>
    </rPh>
    <rPh sb="2" eb="4">
      <t>ヘンカ</t>
    </rPh>
    <rPh sb="4" eb="5">
      <t>リツ</t>
    </rPh>
    <phoneticPr fontId="1"/>
  </si>
  <si>
    <t>購入食材の食品番号</t>
    <rPh sb="0" eb="2">
      <t>コウニュウ</t>
    </rPh>
    <rPh sb="2" eb="4">
      <t>ショクザイ</t>
    </rPh>
    <rPh sb="5" eb="7">
      <t>ショクヒン</t>
    </rPh>
    <rPh sb="7" eb="9">
      <t>バンゴウ</t>
    </rPh>
    <phoneticPr fontId="1"/>
  </si>
  <si>
    <t>廃棄率　</t>
    <rPh sb="0" eb="2">
      <t>ハイキ</t>
    </rPh>
    <rPh sb="2" eb="3">
      <t>リツ</t>
    </rPh>
    <phoneticPr fontId="1"/>
  </si>
  <si>
    <t>必要量　　　（購入量）</t>
    <rPh sb="0" eb="2">
      <t>ヒツヨウ</t>
    </rPh>
    <rPh sb="2" eb="3">
      <t>リョウ</t>
    </rPh>
    <rPh sb="7" eb="9">
      <t>コウニュウ</t>
    </rPh>
    <rPh sb="9" eb="10">
      <t>リョウ</t>
    </rPh>
    <phoneticPr fontId="1"/>
  </si>
  <si>
    <t>ｇ</t>
    <phoneticPr fontId="1"/>
  </si>
  <si>
    <t>N</t>
    <phoneticPr fontId="1"/>
  </si>
  <si>
    <t>人数</t>
    <rPh sb="0" eb="2">
      <t>ニンズウ</t>
    </rPh>
    <phoneticPr fontId="1"/>
  </si>
  <si>
    <t>精白米　飯</t>
    <rPh sb="0" eb="2">
      <t>セイハク</t>
    </rPh>
    <rPh sb="2" eb="3">
      <t>マイ</t>
    </rPh>
    <rPh sb="4" eb="5">
      <t>メシ</t>
    </rPh>
    <phoneticPr fontId="1"/>
  </si>
  <si>
    <t>01088</t>
    <phoneticPr fontId="1"/>
  </si>
  <si>
    <t>本みりん</t>
    <rPh sb="0" eb="1">
      <t>ホン</t>
    </rPh>
    <phoneticPr fontId="1"/>
  </si>
  <si>
    <t>16025</t>
    <phoneticPr fontId="1"/>
  </si>
  <si>
    <t>ごま　乾</t>
    <rPh sb="3" eb="4">
      <t>イヌイ</t>
    </rPh>
    <phoneticPr fontId="1"/>
  </si>
  <si>
    <t>05017</t>
    <phoneticPr fontId="1"/>
  </si>
  <si>
    <t>精白米　うるち米</t>
    <rPh sb="0" eb="2">
      <t>セイハク</t>
    </rPh>
    <rPh sb="2" eb="3">
      <t>マイ</t>
    </rPh>
    <rPh sb="7" eb="8">
      <t>マイ</t>
    </rPh>
    <phoneticPr fontId="1"/>
  </si>
  <si>
    <t>01083</t>
    <phoneticPr fontId="1"/>
  </si>
  <si>
    <t>若鶏肉　ささみ　ゆで</t>
    <rPh sb="0" eb="1">
      <t>ワカ</t>
    </rPh>
    <rPh sb="1" eb="3">
      <t>トリニク</t>
    </rPh>
    <phoneticPr fontId="1"/>
  </si>
  <si>
    <t>11229</t>
    <phoneticPr fontId="1"/>
  </si>
  <si>
    <t>若鶏肉　ささみ　生</t>
    <rPh sb="0" eb="1">
      <t>ワカ</t>
    </rPh>
    <rPh sb="1" eb="3">
      <t>トリニク</t>
    </rPh>
    <rPh sb="8" eb="9">
      <t>ナマ</t>
    </rPh>
    <phoneticPr fontId="1"/>
  </si>
  <si>
    <t>11227</t>
    <phoneticPr fontId="1"/>
  </si>
  <si>
    <t>塩</t>
    <rPh sb="0" eb="1">
      <t>シオ</t>
    </rPh>
    <phoneticPr fontId="1"/>
  </si>
  <si>
    <t>食塩</t>
    <rPh sb="0" eb="2">
      <t>ショクエン</t>
    </rPh>
    <phoneticPr fontId="1"/>
  </si>
  <si>
    <t>17012</t>
    <phoneticPr fontId="1"/>
  </si>
  <si>
    <t>酒</t>
    <rPh sb="0" eb="1">
      <t>サケ</t>
    </rPh>
    <phoneticPr fontId="1"/>
  </si>
  <si>
    <t>ｇ</t>
  </si>
  <si>
    <t>17008</t>
    <phoneticPr fontId="1"/>
  </si>
  <si>
    <t>昆布だし　水だし</t>
    <rPh sb="0" eb="2">
      <t>コンブ</t>
    </rPh>
    <rPh sb="5" eb="6">
      <t>ミズ</t>
    </rPh>
    <phoneticPr fontId="1"/>
  </si>
  <si>
    <t>17020</t>
    <phoneticPr fontId="1"/>
  </si>
  <si>
    <t>まこんぶ　素干し</t>
    <rPh sb="5" eb="6">
      <t>ス</t>
    </rPh>
    <rPh sb="6" eb="7">
      <t>ボ</t>
    </rPh>
    <phoneticPr fontId="1"/>
  </si>
  <si>
    <t>09017</t>
    <phoneticPr fontId="1"/>
  </si>
  <si>
    <t>かつおだし　荒節</t>
    <rPh sb="6" eb="7">
      <t>アラ</t>
    </rPh>
    <rPh sb="7" eb="8">
      <t>ブシ</t>
    </rPh>
    <phoneticPr fontId="1"/>
  </si>
  <si>
    <t>17019</t>
    <phoneticPr fontId="1"/>
  </si>
  <si>
    <t>10092</t>
    <phoneticPr fontId="1"/>
  </si>
  <si>
    <t>食品成分表の食品名　</t>
    <rPh sb="0" eb="2">
      <t>ショクヒン</t>
    </rPh>
    <rPh sb="2" eb="5">
      <t>セイブンヒョウ</t>
    </rPh>
    <rPh sb="6" eb="8">
      <t>ショクヒン</t>
    </rPh>
    <rPh sb="8" eb="9">
      <t>メイ</t>
    </rPh>
    <phoneticPr fontId="1"/>
  </si>
  <si>
    <t>重量</t>
    <rPh sb="0" eb="2">
      <t>ジュウリョウ</t>
    </rPh>
    <phoneticPr fontId="1"/>
  </si>
  <si>
    <t>購入食材名</t>
    <rPh sb="0" eb="2">
      <t>コウニュウ</t>
    </rPh>
    <rPh sb="2" eb="4">
      <t>ショクザイ</t>
    </rPh>
    <phoneticPr fontId="1"/>
  </si>
  <si>
    <t>必要量
（購入量）</t>
    <rPh sb="0" eb="2">
      <t>ヒツヨウ</t>
    </rPh>
    <rPh sb="2" eb="3">
      <t>リョウ</t>
    </rPh>
    <rPh sb="5" eb="7">
      <t>コウニュウ</t>
    </rPh>
    <rPh sb="7" eb="8">
      <t>リョウ</t>
    </rPh>
    <phoneticPr fontId="1"/>
  </si>
  <si>
    <t>栄養計算のための項目</t>
    <phoneticPr fontId="1"/>
  </si>
  <si>
    <t>購入のための項目</t>
    <phoneticPr fontId="1"/>
  </si>
  <si>
    <t>調理のための項目（レシピ）</t>
    <phoneticPr fontId="1"/>
  </si>
  <si>
    <t>もち米</t>
    <rPh sb="2" eb="3">
      <t>ゴメ</t>
    </rPh>
    <phoneticPr fontId="1"/>
  </si>
  <si>
    <t>ささげのゆで汁</t>
    <rPh sb="6" eb="7">
      <t>ジル</t>
    </rPh>
    <phoneticPr fontId="1"/>
  </si>
  <si>
    <t>g</t>
    <phoneticPr fontId="1"/>
  </si>
  <si>
    <t>0.3</t>
    <phoneticPr fontId="1"/>
  </si>
  <si>
    <t>精白米　もち米　めし</t>
    <rPh sb="0" eb="3">
      <t>セイハクマイ</t>
    </rPh>
    <rPh sb="6" eb="7">
      <t>コメ</t>
    </rPh>
    <phoneticPr fontId="1"/>
  </si>
  <si>
    <t>01154</t>
    <phoneticPr fontId="1"/>
  </si>
  <si>
    <t>ささげ　ゆで</t>
    <phoneticPr fontId="1"/>
  </si>
  <si>
    <t>04018</t>
    <phoneticPr fontId="1"/>
  </si>
  <si>
    <t>精白米　もち米</t>
    <rPh sb="0" eb="3">
      <t>セイハクマイ</t>
    </rPh>
    <rPh sb="6" eb="7">
      <t>コメ</t>
    </rPh>
    <phoneticPr fontId="1"/>
  </si>
  <si>
    <t>01151</t>
    <phoneticPr fontId="1"/>
  </si>
  <si>
    <t>ささげ　乾</t>
    <rPh sb="4" eb="5">
      <t>イヌイ</t>
    </rPh>
    <phoneticPr fontId="1"/>
  </si>
  <si>
    <t>04017</t>
    <phoneticPr fontId="1"/>
  </si>
  <si>
    <t>【主食】赤飯</t>
    <rPh sb="1" eb="3">
      <t>シュショク</t>
    </rPh>
    <rPh sb="4" eb="6">
      <t>セキハン</t>
    </rPh>
    <phoneticPr fontId="1"/>
  </si>
  <si>
    <t>【汁】あさりの味噌汁</t>
    <rPh sb="1" eb="2">
      <t>シル</t>
    </rPh>
    <rPh sb="7" eb="10">
      <t>ミソシル</t>
    </rPh>
    <phoneticPr fontId="1"/>
  </si>
  <si>
    <t>あさり</t>
    <phoneticPr fontId="1"/>
  </si>
  <si>
    <t>あさり　生</t>
    <rPh sb="4" eb="5">
      <t>ナマ</t>
    </rPh>
    <phoneticPr fontId="1"/>
  </si>
  <si>
    <t>10281</t>
    <phoneticPr fontId="1"/>
  </si>
  <si>
    <t>仙台みそ</t>
    <rPh sb="0" eb="2">
      <t>センダイ</t>
    </rPh>
    <phoneticPr fontId="1"/>
  </si>
  <si>
    <t>17046</t>
    <phoneticPr fontId="1"/>
  </si>
  <si>
    <t>わけぎ</t>
    <phoneticPr fontId="1"/>
  </si>
  <si>
    <t>わけぎ　葉　ゆで</t>
    <rPh sb="4" eb="5">
      <t>ハ</t>
    </rPh>
    <phoneticPr fontId="1"/>
  </si>
  <si>
    <t>06321</t>
    <phoneticPr fontId="1"/>
  </si>
  <si>
    <t>わけぎ　葉　生</t>
    <rPh sb="4" eb="5">
      <t>ハ</t>
    </rPh>
    <rPh sb="6" eb="7">
      <t>ナマ</t>
    </rPh>
    <phoneticPr fontId="1"/>
  </si>
  <si>
    <t>06320</t>
    <phoneticPr fontId="1"/>
  </si>
  <si>
    <t>【主菜】鯖の味噌煮</t>
    <phoneticPr fontId="1"/>
  </si>
  <si>
    <t>まさば　水煮</t>
    <rPh sb="4" eb="6">
      <t>ミズニ</t>
    </rPh>
    <phoneticPr fontId="1"/>
  </si>
  <si>
    <t>10155</t>
    <phoneticPr fontId="1"/>
  </si>
  <si>
    <t>まさば　生</t>
    <rPh sb="4" eb="5">
      <t>ナマ</t>
    </rPh>
    <phoneticPr fontId="1"/>
  </si>
  <si>
    <t>10154</t>
    <phoneticPr fontId="1"/>
  </si>
  <si>
    <t>しょうが　根茎　生</t>
    <rPh sb="5" eb="6">
      <t>ネ</t>
    </rPh>
    <rPh sb="6" eb="7">
      <t>クキ</t>
    </rPh>
    <rPh sb="8" eb="9">
      <t>ナマ</t>
    </rPh>
    <phoneticPr fontId="1"/>
  </si>
  <si>
    <t>06103</t>
    <phoneticPr fontId="1"/>
  </si>
  <si>
    <t>赤色辛みそ</t>
    <rPh sb="0" eb="2">
      <t>アカイロ</t>
    </rPh>
    <rPh sb="2" eb="3">
      <t>カラ</t>
    </rPh>
    <phoneticPr fontId="1"/>
  </si>
  <si>
    <t>　砂糖</t>
    <rPh sb="1" eb="3">
      <t>サトウ</t>
    </rPh>
    <phoneticPr fontId="1"/>
  </si>
  <si>
    <t>上白糖</t>
    <rPh sb="0" eb="3">
      <t>ジョウハクトウ</t>
    </rPh>
    <phoneticPr fontId="1"/>
  </si>
  <si>
    <t>03003</t>
    <phoneticPr fontId="1"/>
  </si>
  <si>
    <t>普通酒</t>
    <phoneticPr fontId="1"/>
  </si>
  <si>
    <t>　昆布</t>
    <rPh sb="1" eb="3">
      <t>コンブ</t>
    </rPh>
    <phoneticPr fontId="1"/>
  </si>
  <si>
    <t>【主菜】茶碗蒸し</t>
    <phoneticPr fontId="1"/>
  </si>
  <si>
    <t>卵液</t>
    <rPh sb="0" eb="2">
      <t>ランエキ</t>
    </rPh>
    <phoneticPr fontId="1"/>
  </si>
  <si>
    <t>　卵</t>
    <rPh sb="1" eb="2">
      <t>タマゴ</t>
    </rPh>
    <phoneticPr fontId="1"/>
  </si>
  <si>
    <t>鶏卵　全卵　生</t>
    <rPh sb="0" eb="2">
      <t>ケイラン</t>
    </rPh>
    <rPh sb="3" eb="5">
      <t>ゼンラン</t>
    </rPh>
    <rPh sb="6" eb="7">
      <t>ナマ</t>
    </rPh>
    <phoneticPr fontId="1"/>
  </si>
  <si>
    <t>12004</t>
    <phoneticPr fontId="1"/>
  </si>
  <si>
    <t>ま昆布　素干し　乾</t>
    <rPh sb="1" eb="3">
      <t>コンブ</t>
    </rPh>
    <rPh sb="4" eb="5">
      <t>ス</t>
    </rPh>
    <rPh sb="5" eb="6">
      <t>ボ</t>
    </rPh>
    <rPh sb="8" eb="9">
      <t>イヌイ</t>
    </rPh>
    <phoneticPr fontId="1"/>
  </si>
  <si>
    <t>かつお削り節</t>
    <rPh sb="3" eb="4">
      <t>ケズ</t>
    </rPh>
    <rPh sb="5" eb="6">
      <t>ブシ</t>
    </rPh>
    <phoneticPr fontId="1"/>
  </si>
  <si>
    <t>　塩</t>
    <rPh sb="1" eb="2">
      <t>シオ</t>
    </rPh>
    <phoneticPr fontId="1"/>
  </si>
  <si>
    <t>　みりん</t>
    <phoneticPr fontId="1"/>
  </si>
  <si>
    <t>g</t>
  </si>
  <si>
    <t>しいたけ　ゆで</t>
    <phoneticPr fontId="1"/>
  </si>
  <si>
    <t>08040</t>
    <phoneticPr fontId="1"/>
  </si>
  <si>
    <t>しいたけ　生</t>
    <rPh sb="5" eb="6">
      <t>ナマ</t>
    </rPh>
    <phoneticPr fontId="1"/>
  </si>
  <si>
    <t>08039</t>
    <phoneticPr fontId="1"/>
  </si>
  <si>
    <t>鶏ささみ</t>
    <rPh sb="0" eb="1">
      <t>トリ</t>
    </rPh>
    <phoneticPr fontId="1"/>
  </si>
  <si>
    <t>しばえび　生</t>
    <rPh sb="5" eb="6">
      <t>ナマ</t>
    </rPh>
    <phoneticPr fontId="1"/>
  </si>
  <si>
    <t>10328</t>
    <phoneticPr fontId="1"/>
  </si>
  <si>
    <t>ぎんなん</t>
    <phoneticPr fontId="1"/>
  </si>
  <si>
    <t>ぎんなん　ゆで</t>
    <phoneticPr fontId="1"/>
  </si>
  <si>
    <t>05009</t>
    <phoneticPr fontId="1"/>
  </si>
  <si>
    <t>ぎんなん　生</t>
    <rPh sb="5" eb="6">
      <t>ナマ</t>
    </rPh>
    <phoneticPr fontId="1"/>
  </si>
  <si>
    <t>05008</t>
    <phoneticPr fontId="1"/>
  </si>
  <si>
    <t>糸みつば　ゆで</t>
    <rPh sb="0" eb="1">
      <t>イト</t>
    </rPh>
    <phoneticPr fontId="1"/>
  </si>
  <si>
    <t>06279</t>
    <phoneticPr fontId="1"/>
  </si>
  <si>
    <t>糸みつば　生</t>
    <rPh sb="0" eb="1">
      <t>イト</t>
    </rPh>
    <rPh sb="5" eb="6">
      <t>ナマ</t>
    </rPh>
    <phoneticPr fontId="1"/>
  </si>
  <si>
    <t>06278</t>
    <phoneticPr fontId="1"/>
  </si>
  <si>
    <t>かぼす</t>
    <phoneticPr fontId="1"/>
  </si>
  <si>
    <t>かぼす　果汁</t>
    <rPh sb="4" eb="6">
      <t>カジュウ</t>
    </rPh>
    <phoneticPr fontId="1"/>
  </si>
  <si>
    <t>07052</t>
    <phoneticPr fontId="1"/>
  </si>
  <si>
    <t>【副菜】いんげんの胡麻和え</t>
    <phoneticPr fontId="1"/>
  </si>
  <si>
    <t>さやいんげん</t>
    <phoneticPr fontId="1"/>
  </si>
  <si>
    <t>さやいんげん　ゆで</t>
    <phoneticPr fontId="1"/>
  </si>
  <si>
    <t>06011</t>
    <phoneticPr fontId="1"/>
  </si>
  <si>
    <t>さやいんげん　生</t>
    <rPh sb="7" eb="8">
      <t>ナマ</t>
    </rPh>
    <phoneticPr fontId="1"/>
  </si>
  <si>
    <t>　ごま</t>
    <phoneticPr fontId="1"/>
  </si>
  <si>
    <t>甘みそ</t>
    <rPh sb="0" eb="1">
      <t>アマ</t>
    </rPh>
    <phoneticPr fontId="1"/>
  </si>
  <si>
    <t>17044</t>
    <phoneticPr fontId="1"/>
  </si>
  <si>
    <t>　酒</t>
    <rPh sb="1" eb="2">
      <t>サケ</t>
    </rPh>
    <phoneticPr fontId="1"/>
  </si>
  <si>
    <t>06010</t>
    <phoneticPr fontId="1"/>
  </si>
  <si>
    <t>【デザート】トマトのマリネ　カッテージチーズ和え</t>
    <rPh sb="22" eb="23">
      <t>ア</t>
    </rPh>
    <phoneticPr fontId="1"/>
  </si>
  <si>
    <t>トマト</t>
    <phoneticPr fontId="1"/>
  </si>
  <si>
    <t>トマト　果実　生</t>
    <rPh sb="4" eb="6">
      <t>カジツ</t>
    </rPh>
    <rPh sb="7" eb="8">
      <t>ナマ</t>
    </rPh>
    <phoneticPr fontId="1"/>
  </si>
  <si>
    <t>06182</t>
    <phoneticPr fontId="1"/>
  </si>
  <si>
    <t>砂糖</t>
    <rPh sb="0" eb="2">
      <t>サトウ</t>
    </rPh>
    <phoneticPr fontId="1"/>
  </si>
  <si>
    <t>グランマニエ</t>
    <phoneticPr fontId="1"/>
  </si>
  <si>
    <t>ブランデー</t>
    <phoneticPr fontId="1"/>
  </si>
  <si>
    <t>16017</t>
    <phoneticPr fontId="1"/>
  </si>
  <si>
    <t>カッテージチーズ</t>
    <phoneticPr fontId="1"/>
  </si>
  <si>
    <t>カテージ</t>
    <phoneticPr fontId="1"/>
  </si>
  <si>
    <t>13033</t>
    <phoneticPr fontId="1"/>
  </si>
  <si>
    <t>ミント</t>
    <phoneticPr fontId="1"/>
  </si>
  <si>
    <t>枚</t>
    <rPh sb="0" eb="1">
      <t>マイ</t>
    </rPh>
    <phoneticPr fontId="1"/>
  </si>
  <si>
    <t>【飲料】ほうじ茶</t>
    <rPh sb="1" eb="3">
      <t>インリョウ</t>
    </rPh>
    <rPh sb="7" eb="8">
      <t>チャ</t>
    </rPh>
    <phoneticPr fontId="1"/>
  </si>
  <si>
    <t>ほうじ茶（葉）</t>
    <rPh sb="3" eb="4">
      <t>チャ</t>
    </rPh>
    <rPh sb="5" eb="6">
      <t>ハ</t>
    </rPh>
    <phoneticPr fontId="1"/>
  </si>
  <si>
    <t>水</t>
  </si>
  <si>
    <t>ほうじ茶浸出液</t>
    <rPh sb="3" eb="4">
      <t>チャ</t>
    </rPh>
    <rPh sb="4" eb="7">
      <t>シンシュツエキ</t>
    </rPh>
    <phoneticPr fontId="1"/>
  </si>
  <si>
    <t>鶏肉　生</t>
    <rPh sb="0" eb="1">
      <t>トリ</t>
    </rPh>
    <rPh sb="1" eb="2">
      <t>ニク</t>
    </rPh>
    <rPh sb="3" eb="4">
      <t>ナマ</t>
    </rPh>
    <phoneticPr fontId="1"/>
  </si>
  <si>
    <t>11230</t>
    <phoneticPr fontId="1"/>
  </si>
  <si>
    <t>06153</t>
    <phoneticPr fontId="1"/>
  </si>
  <si>
    <t>06212</t>
    <phoneticPr fontId="1"/>
  </si>
  <si>
    <t>セロリ</t>
  </si>
  <si>
    <t>１</t>
    <phoneticPr fontId="1"/>
  </si>
  <si>
    <t>本</t>
    <rPh sb="0" eb="1">
      <t>ホン</t>
    </rPh>
    <phoneticPr fontId="1"/>
  </si>
  <si>
    <t>セロリ　葉柄　生</t>
    <rPh sb="4" eb="5">
      <t>ハ</t>
    </rPh>
    <rPh sb="5" eb="6">
      <t>ガラ</t>
    </rPh>
    <rPh sb="7" eb="8">
      <t>ナマ</t>
    </rPh>
    <phoneticPr fontId="1"/>
  </si>
  <si>
    <t>06119</t>
    <phoneticPr fontId="1"/>
  </si>
  <si>
    <t>ロリエ</t>
  </si>
  <si>
    <t>ロリエ</t>
    <phoneticPr fontId="1"/>
  </si>
  <si>
    <t>パセリの茎</t>
  </si>
  <si>
    <t>パセリ　葉　生</t>
    <rPh sb="4" eb="5">
      <t>ハ</t>
    </rPh>
    <rPh sb="6" eb="7">
      <t>ナマ</t>
    </rPh>
    <phoneticPr fontId="1"/>
  </si>
  <si>
    <t>06239</t>
    <phoneticPr fontId="1"/>
  </si>
  <si>
    <t>粒</t>
    <rPh sb="0" eb="1">
      <t>ツブ</t>
    </rPh>
    <phoneticPr fontId="1"/>
  </si>
  <si>
    <t>こしょう　黒　粉</t>
    <rPh sb="5" eb="6">
      <t>クロ</t>
    </rPh>
    <rPh sb="7" eb="8">
      <t>コナ</t>
    </rPh>
    <phoneticPr fontId="1"/>
  </si>
  <si>
    <t>17063</t>
    <phoneticPr fontId="1"/>
  </si>
  <si>
    <t>スイートコーン</t>
  </si>
  <si>
    <t>スイートコーン　缶</t>
    <rPh sb="8" eb="9">
      <t>カン</t>
    </rPh>
    <phoneticPr fontId="1"/>
  </si>
  <si>
    <t>06179</t>
    <phoneticPr fontId="1"/>
  </si>
  <si>
    <t>バター</t>
  </si>
  <si>
    <t>有塩バター</t>
    <rPh sb="0" eb="2">
      <t>ユウエン</t>
    </rPh>
    <phoneticPr fontId="1"/>
  </si>
  <si>
    <t>14017</t>
    <phoneticPr fontId="1"/>
  </si>
  <si>
    <t>小麦粉</t>
  </si>
  <si>
    <t>01015</t>
    <phoneticPr fontId="1"/>
  </si>
  <si>
    <t>ブイヨン</t>
  </si>
  <si>
    <t>牛乳</t>
  </si>
  <si>
    <t>普通牛乳</t>
    <rPh sb="0" eb="2">
      <t>フツウ</t>
    </rPh>
    <rPh sb="2" eb="4">
      <t>ギュウニュウ</t>
    </rPh>
    <phoneticPr fontId="1"/>
  </si>
  <si>
    <t>13003</t>
    <phoneticPr fontId="1"/>
  </si>
  <si>
    <t>塩</t>
  </si>
  <si>
    <t>生クリーム</t>
  </si>
  <si>
    <t>生クリーム　乳脂肪</t>
    <rPh sb="0" eb="1">
      <t>ナマ</t>
    </rPh>
    <rPh sb="6" eb="9">
      <t>ニュウシボウ</t>
    </rPh>
    <phoneticPr fontId="1"/>
  </si>
  <si>
    <t>13014</t>
    <phoneticPr fontId="1"/>
  </si>
  <si>
    <t>パセリのみじん切り</t>
  </si>
  <si>
    <t>牛ひき肉</t>
    <phoneticPr fontId="1"/>
  </si>
  <si>
    <t>11089</t>
    <phoneticPr fontId="1"/>
  </si>
  <si>
    <t>生パン粉</t>
    <rPh sb="0" eb="1">
      <t>ナマ</t>
    </rPh>
    <rPh sb="3" eb="4">
      <t>コ</t>
    </rPh>
    <phoneticPr fontId="1"/>
  </si>
  <si>
    <t>パン粉　生</t>
    <rPh sb="2" eb="3">
      <t>コ</t>
    </rPh>
    <rPh sb="4" eb="5">
      <t>ナマ</t>
    </rPh>
    <phoneticPr fontId="1"/>
  </si>
  <si>
    <t>01077</t>
    <phoneticPr fontId="1"/>
  </si>
  <si>
    <t>サラダ油</t>
  </si>
  <si>
    <t>調合油</t>
    <rPh sb="0" eb="2">
      <t>チョウゴウ</t>
    </rPh>
    <rPh sb="2" eb="3">
      <t>アブラ</t>
    </rPh>
    <phoneticPr fontId="1"/>
  </si>
  <si>
    <t>14006</t>
    <phoneticPr fontId="1"/>
  </si>
  <si>
    <t>こしょう　混合　粉</t>
    <rPh sb="5" eb="7">
      <t>コンゴウ</t>
    </rPh>
    <rPh sb="8" eb="9">
      <t>コナ</t>
    </rPh>
    <phoneticPr fontId="1"/>
  </si>
  <si>
    <t>17065</t>
    <phoneticPr fontId="1"/>
  </si>
  <si>
    <t>卵</t>
  </si>
  <si>
    <t>全卵　生</t>
    <rPh sb="0" eb="2">
      <t>ゼンラン</t>
    </rPh>
    <rPh sb="3" eb="4">
      <t>ナマ</t>
    </rPh>
    <phoneticPr fontId="1"/>
  </si>
  <si>
    <t>ナツメグ　粉</t>
    <rPh sb="5" eb="6">
      <t>コナ</t>
    </rPh>
    <phoneticPr fontId="1"/>
  </si>
  <si>
    <t>17074</t>
    <phoneticPr fontId="1"/>
  </si>
  <si>
    <t>薄力粉　１等</t>
    <rPh sb="0" eb="3">
      <t>ハクリキコ</t>
    </rPh>
    <rPh sb="5" eb="6">
      <t>トウ</t>
    </rPh>
    <phoneticPr fontId="1"/>
  </si>
  <si>
    <t>トマトピューレ</t>
  </si>
  <si>
    <t>トマトピューレ</t>
    <phoneticPr fontId="1"/>
  </si>
  <si>
    <t>17034</t>
    <phoneticPr fontId="1"/>
  </si>
  <si>
    <t>枚</t>
  </si>
  <si>
    <t>1</t>
    <phoneticPr fontId="1"/>
  </si>
  <si>
    <t>キャベツ</t>
  </si>
  <si>
    <t>キャベツ　生</t>
    <rPh sb="5" eb="6">
      <t>ナマ</t>
    </rPh>
    <phoneticPr fontId="1"/>
  </si>
  <si>
    <t>06061</t>
    <phoneticPr fontId="1"/>
  </si>
  <si>
    <t>クレソン</t>
  </si>
  <si>
    <t>クレソン　茎葉　生</t>
    <rPh sb="5" eb="6">
      <t>クキ</t>
    </rPh>
    <rPh sb="6" eb="7">
      <t>ハ</t>
    </rPh>
    <rPh sb="8" eb="9">
      <t>ナマ</t>
    </rPh>
    <phoneticPr fontId="1"/>
  </si>
  <si>
    <t>06077</t>
    <phoneticPr fontId="1"/>
  </si>
  <si>
    <t>ときがらし</t>
  </si>
  <si>
    <t>からし　粉末</t>
    <rPh sb="4" eb="6">
      <t>フンマツ</t>
    </rPh>
    <phoneticPr fontId="1"/>
  </si>
  <si>
    <t>17057</t>
    <phoneticPr fontId="1"/>
  </si>
  <si>
    <t>ラデッシュ</t>
  </si>
  <si>
    <t>はつか大根　根　生</t>
    <rPh sb="3" eb="5">
      <t>ダイコン</t>
    </rPh>
    <rPh sb="6" eb="7">
      <t>ネ</t>
    </rPh>
    <rPh sb="8" eb="9">
      <t>ナマ</t>
    </rPh>
    <phoneticPr fontId="1"/>
  </si>
  <si>
    <t>06240</t>
    <phoneticPr fontId="1"/>
  </si>
  <si>
    <t>きゅうり(細)</t>
  </si>
  <si>
    <t>きゅうり　果実　生</t>
    <rPh sb="5" eb="7">
      <t>カジツ</t>
    </rPh>
    <rPh sb="8" eb="9">
      <t>ナマ</t>
    </rPh>
    <phoneticPr fontId="1"/>
  </si>
  <si>
    <t>06065</t>
    <phoneticPr fontId="1"/>
  </si>
  <si>
    <t>レーズン</t>
  </si>
  <si>
    <t>干しぶどう　</t>
    <rPh sb="0" eb="1">
      <t>ホ</t>
    </rPh>
    <phoneticPr fontId="1"/>
  </si>
  <si>
    <t>07117</t>
    <phoneticPr fontId="1"/>
  </si>
  <si>
    <t>いちご　生</t>
    <rPh sb="4" eb="5">
      <t>ナマ</t>
    </rPh>
    <phoneticPr fontId="1"/>
  </si>
  <si>
    <t>07012</t>
    <phoneticPr fontId="1"/>
  </si>
  <si>
    <t>サラダ菜</t>
  </si>
  <si>
    <t>サラダ菜　葉　生</t>
    <rPh sb="3" eb="4">
      <t>ナ</t>
    </rPh>
    <rPh sb="5" eb="6">
      <t>ハ</t>
    </rPh>
    <rPh sb="7" eb="8">
      <t>ナマ</t>
    </rPh>
    <phoneticPr fontId="1"/>
  </si>
  <si>
    <t>06313</t>
    <phoneticPr fontId="1"/>
  </si>
  <si>
    <t>酢</t>
  </si>
  <si>
    <t>穀物酢</t>
    <rPh sb="0" eb="2">
      <t>コクモツ</t>
    </rPh>
    <rPh sb="2" eb="3">
      <t>ス</t>
    </rPh>
    <phoneticPr fontId="1"/>
  </si>
  <si>
    <t>17015</t>
    <phoneticPr fontId="1"/>
  </si>
  <si>
    <t>からし</t>
  </si>
  <si>
    <t>からし　粉</t>
    <rPh sb="4" eb="5">
      <t>コナ</t>
    </rPh>
    <phoneticPr fontId="1"/>
  </si>
  <si>
    <t>精白米</t>
  </si>
  <si>
    <t>砂糖</t>
  </si>
  <si>
    <t>バニラオイル</t>
  </si>
  <si>
    <t>無塩バター</t>
    <phoneticPr fontId="1"/>
  </si>
  <si>
    <t>食塩不使用バター</t>
    <rPh sb="0" eb="2">
      <t>ショクエン</t>
    </rPh>
    <rPh sb="2" eb="5">
      <t>フシヨウ</t>
    </rPh>
    <phoneticPr fontId="1"/>
  </si>
  <si>
    <t>14018</t>
    <phoneticPr fontId="1"/>
  </si>
  <si>
    <t>シロップ</t>
  </si>
  <si>
    <t>バニラエッセンス</t>
  </si>
  <si>
    <t>バニラエッセンス</t>
    <phoneticPr fontId="1"/>
  </si>
  <si>
    <t>17024</t>
    <phoneticPr fontId="1"/>
  </si>
  <si>
    <t>紅茶（葉）</t>
    <rPh sb="0" eb="2">
      <t>コウチャ</t>
    </rPh>
    <rPh sb="3" eb="4">
      <t>ハ</t>
    </rPh>
    <phoneticPr fontId="1"/>
  </si>
  <si>
    <t>茶浸出液</t>
    <rPh sb="0" eb="1">
      <t>チャ</t>
    </rPh>
    <rPh sb="1" eb="4">
      <t>シンシュツエキ</t>
    </rPh>
    <phoneticPr fontId="1"/>
  </si>
  <si>
    <t>　付け合わせ</t>
    <rPh sb="1" eb="2">
      <t>ツ</t>
    </rPh>
    <rPh sb="3" eb="4">
      <t>ア</t>
    </rPh>
    <phoneticPr fontId="1"/>
  </si>
  <si>
    <t>　ビネグレッドソース</t>
    <phoneticPr fontId="1"/>
  </si>
  <si>
    <t>　トマトソース</t>
    <phoneticPr fontId="1"/>
  </si>
  <si>
    <t>　スポンジケーキ</t>
    <phoneticPr fontId="1"/>
  </si>
  <si>
    <t>　ホイップクリーム</t>
    <phoneticPr fontId="1"/>
  </si>
  <si>
    <t>ごま塩</t>
    <rPh sb="2" eb="3">
      <t>シオ</t>
    </rPh>
    <phoneticPr fontId="1"/>
  </si>
  <si>
    <t>　赤みそ</t>
    <rPh sb="1" eb="2">
      <t>アカ</t>
    </rPh>
    <phoneticPr fontId="1"/>
  </si>
  <si>
    <t>　黒ごま</t>
    <rPh sb="1" eb="2">
      <t>クロ</t>
    </rPh>
    <phoneticPr fontId="1"/>
  </si>
  <si>
    <t>しいたけ（生）</t>
    <rPh sb="5" eb="6">
      <t>ナマ</t>
    </rPh>
    <phoneticPr fontId="1"/>
  </si>
  <si>
    <t>　ささげ</t>
    <phoneticPr fontId="1"/>
  </si>
  <si>
    <t>真さば（切り身）</t>
    <rPh sb="0" eb="1">
      <t>マ</t>
    </rPh>
    <rPh sb="4" eb="5">
      <t>キ</t>
    </rPh>
    <rPh sb="6" eb="7">
      <t>ミ</t>
    </rPh>
    <phoneticPr fontId="1"/>
  </si>
  <si>
    <t>根しょうが</t>
    <rPh sb="0" eb="1">
      <t>ネ</t>
    </rPh>
    <phoneticPr fontId="1"/>
  </si>
  <si>
    <t>練みそ</t>
    <rPh sb="0" eb="1">
      <t>ネリ</t>
    </rPh>
    <phoneticPr fontId="1"/>
  </si>
  <si>
    <t>昆布だし</t>
    <rPh sb="0" eb="2">
      <t>コンブ</t>
    </rPh>
    <phoneticPr fontId="1"/>
  </si>
  <si>
    <t>　淡口しょう油</t>
    <rPh sb="1" eb="3">
      <t>ウスクチ</t>
    </rPh>
    <phoneticPr fontId="1"/>
  </si>
  <si>
    <t>芝えび</t>
    <rPh sb="0" eb="1">
      <t>シバ</t>
    </rPh>
    <phoneticPr fontId="1"/>
  </si>
  <si>
    <t>みつ葉</t>
    <rPh sb="2" eb="3">
      <t>バ</t>
    </rPh>
    <phoneticPr fontId="1"/>
  </si>
  <si>
    <t>淡口しょう油</t>
    <rPh sb="0" eb="2">
      <t>ウスクチ</t>
    </rPh>
    <rPh sb="5" eb="6">
      <t>ユ</t>
    </rPh>
    <phoneticPr fontId="1"/>
  </si>
  <si>
    <t>ごまみそ</t>
    <phoneticPr fontId="1"/>
  </si>
  <si>
    <t>　西京みそ</t>
    <rPh sb="1" eb="3">
      <t>サイキョウ</t>
    </rPh>
    <phoneticPr fontId="1"/>
  </si>
  <si>
    <r>
      <t>◆ブイヨン　</t>
    </r>
    <r>
      <rPr>
        <b/>
        <sz val="6"/>
        <color theme="1"/>
        <rFont val="游ゴシック"/>
        <family val="3"/>
        <charset val="128"/>
        <scheme val="minor"/>
      </rPr>
      <t>※ 成分表の鶏ガラだしは野菜を加えていません。</t>
    </r>
    <rPh sb="8" eb="11">
      <t>セイブンヒョウ</t>
    </rPh>
    <rPh sb="12" eb="13">
      <t>トリ</t>
    </rPh>
    <rPh sb="18" eb="20">
      <t>ヤサイ</t>
    </rPh>
    <rPh sb="21" eb="22">
      <t>クワ</t>
    </rPh>
    <phoneticPr fontId="1"/>
  </si>
  <si>
    <t>鶏肉付がら</t>
    <phoneticPr fontId="1"/>
  </si>
  <si>
    <t>鶏がらだし</t>
    <rPh sb="0" eb="1">
      <t>トリ</t>
    </rPh>
    <phoneticPr fontId="1"/>
  </si>
  <si>
    <t>たまねぎ</t>
    <phoneticPr fontId="1"/>
  </si>
  <si>
    <t>にんじん</t>
    <phoneticPr fontId="1"/>
  </si>
  <si>
    <t>粒こしょう</t>
    <phoneticPr fontId="1"/>
  </si>
  <si>
    <t>ベシャメルソース</t>
  </si>
  <si>
    <t>こしょう</t>
    <phoneticPr fontId="1"/>
  </si>
  <si>
    <t>ナツメグ</t>
    <phoneticPr fontId="1"/>
  </si>
  <si>
    <t>【汁】コーンポタージュ</t>
    <rPh sb="1" eb="2">
      <t>シル</t>
    </rPh>
    <phoneticPr fontId="1"/>
  </si>
  <si>
    <t>【主菜】ハンバーグ（トマトソース）</t>
    <rPh sb="1" eb="3">
      <t>シュサイ</t>
    </rPh>
    <phoneticPr fontId="1"/>
  </si>
  <si>
    <t>【副菜】サラダ（ビネグレッドソース）</t>
    <rPh sb="1" eb="3">
      <t>フクサイ</t>
    </rPh>
    <phoneticPr fontId="1"/>
  </si>
  <si>
    <t>【主食】白飯</t>
    <rPh sb="1" eb="3">
      <t>シュショク</t>
    </rPh>
    <rPh sb="4" eb="5">
      <t>シロ</t>
    </rPh>
    <rPh sb="5" eb="6">
      <t>ハン</t>
    </rPh>
    <phoneticPr fontId="1"/>
  </si>
  <si>
    <t>【デザート】いちごのショートケーキ</t>
    <phoneticPr fontId="1"/>
  </si>
  <si>
    <t>【飲料】紅茶</t>
    <rPh sb="1" eb="3">
      <t>インリョウ</t>
    </rPh>
    <rPh sb="4" eb="6">
      <t>コウチャ</t>
    </rPh>
    <phoneticPr fontId="1"/>
  </si>
  <si>
    <t>たまねぎ　リン茎　生</t>
    <rPh sb="7" eb="8">
      <t>クキ</t>
    </rPh>
    <rPh sb="9" eb="10">
      <t>ナマ</t>
    </rPh>
    <phoneticPr fontId="1"/>
  </si>
  <si>
    <t>にんじん　皮付き　生</t>
    <rPh sb="5" eb="7">
      <t>カワツ</t>
    </rPh>
    <rPh sb="9" eb="10">
      <t>ナマ</t>
    </rPh>
    <phoneticPr fontId="1"/>
  </si>
  <si>
    <t>たまねぎ　りん茎　生</t>
    <rPh sb="7" eb="8">
      <t>クキ</t>
    </rPh>
    <rPh sb="9" eb="10">
      <t>ナマ</t>
    </rPh>
    <phoneticPr fontId="1"/>
  </si>
  <si>
    <t>いちご</t>
    <phoneticPr fontId="1"/>
  </si>
  <si>
    <t>　水＊</t>
    <phoneticPr fontId="1"/>
  </si>
  <si>
    <t>水＊</t>
    <rPh sb="0" eb="1">
      <t>ミズ</t>
    </rPh>
    <phoneticPr fontId="1"/>
  </si>
  <si>
    <t>地域別の水</t>
    <rPh sb="0" eb="3">
      <t>チイキベツ</t>
    </rPh>
    <rPh sb="4" eb="5">
      <t>ミズ</t>
    </rPh>
    <phoneticPr fontId="1"/>
  </si>
  <si>
    <t>かつお・昆布だし</t>
    <rPh sb="4" eb="6">
      <t>コンブ</t>
    </rPh>
    <phoneticPr fontId="1"/>
  </si>
  <si>
    <t>牛ひき肉　生</t>
    <rPh sb="5" eb="6">
      <t>ナマ</t>
    </rPh>
    <phoneticPr fontId="1"/>
  </si>
  <si>
    <t>ｇ</t>
    <phoneticPr fontId="1"/>
  </si>
  <si>
    <t>　かつお節</t>
    <rPh sb="4" eb="5">
      <t>ブシ</t>
    </rPh>
    <phoneticPr fontId="1"/>
  </si>
  <si>
    <t>うすくちしょうゆ</t>
    <phoneticPr fontId="1"/>
  </si>
  <si>
    <r>
      <t>青文字</t>
    </r>
    <r>
      <rPr>
        <b/>
        <sz val="10"/>
        <rFont val="游ゴシック"/>
        <family val="3"/>
        <charset val="128"/>
        <scheme val="minor"/>
      </rPr>
      <t>・</t>
    </r>
    <r>
      <rPr>
        <b/>
        <sz val="10"/>
        <color rgb="FFFF0000"/>
        <rFont val="游ゴシック"/>
        <family val="3"/>
        <charset val="128"/>
        <scheme val="minor"/>
      </rPr>
      <t>赤文字</t>
    </r>
    <r>
      <rPr>
        <sz val="10"/>
        <rFont val="游ゴシック"/>
        <family val="3"/>
        <charset val="128"/>
        <scheme val="minor"/>
      </rPr>
      <t>：栄養計算と購入のための食品名と食品番号が異なっているもの</t>
    </r>
    <rPh sb="8" eb="10">
      <t>エイヨウ</t>
    </rPh>
    <rPh sb="10" eb="12">
      <t>ケイサン</t>
    </rPh>
    <rPh sb="13" eb="15">
      <t>コウニュウ</t>
    </rPh>
    <phoneticPr fontId="1"/>
  </si>
  <si>
    <r>
      <rPr>
        <b/>
        <sz val="10"/>
        <color rgb="FF00B050"/>
        <rFont val="游ゴシック"/>
        <family val="3"/>
        <charset val="128"/>
        <scheme val="minor"/>
      </rPr>
      <t>緑字</t>
    </r>
    <r>
      <rPr>
        <sz val="10"/>
        <color theme="1"/>
        <rFont val="游ゴシック"/>
        <family val="3"/>
        <charset val="128"/>
        <scheme val="minor"/>
      </rPr>
      <t>：成分表2020の水道水の無機質表から該当する地域の成分値を選択して計算</t>
    </r>
    <rPh sb="0" eb="1">
      <t>ミドリ</t>
    </rPh>
    <rPh sb="1" eb="2">
      <t>ジ</t>
    </rPh>
    <phoneticPr fontId="1"/>
  </si>
  <si>
    <t>注：だしの昆布やかつお節の使用量が成分表と異なる場合は，その濃度のだしを成分表を使って計算し登録して利用</t>
    <rPh sb="0" eb="1">
      <t>チュウ</t>
    </rPh>
    <phoneticPr fontId="1"/>
  </si>
  <si>
    <t>　バター</t>
    <phoneticPr fontId="1"/>
  </si>
  <si>
    <t>　小麦粉</t>
    <phoneticPr fontId="1"/>
  </si>
  <si>
    <t>　ブイヨン</t>
    <phoneticPr fontId="1"/>
  </si>
  <si>
    <t>水＊</t>
    <phoneticPr fontId="1"/>
  </si>
  <si>
    <t>5</t>
    <phoneticPr fontId="1"/>
  </si>
  <si>
    <t>【副菜】いんげんのごま和え</t>
    <phoneticPr fontId="1"/>
  </si>
  <si>
    <t>【デザート】トマトのマリネ・カッテージチーズ和え</t>
    <rPh sb="22" eb="23">
      <t>ア</t>
    </rPh>
    <phoneticPr fontId="1"/>
  </si>
  <si>
    <t>1/2 t</t>
    <phoneticPr fontId="1"/>
  </si>
  <si>
    <t>1t 強</t>
    <rPh sb="3" eb="4">
      <t>キョウ</t>
    </rPh>
    <phoneticPr fontId="1"/>
  </si>
  <si>
    <t>2 t</t>
    <phoneticPr fontId="1"/>
  </si>
  <si>
    <t>1 T弱</t>
    <rPh sb="3" eb="4">
      <t>ジャク</t>
    </rPh>
    <phoneticPr fontId="1"/>
  </si>
  <si>
    <t>1 T</t>
    <phoneticPr fontId="1"/>
  </si>
  <si>
    <t>1 t</t>
    <phoneticPr fontId="1"/>
  </si>
  <si>
    <t>2 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</si>
</sst>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 "/>
    <numFmt numFmtId="177" formatCode="#,##0.0_ "/>
    <numFmt numFmtId="178" formatCode="0_ "/>
    <numFmt numFmtId="179" formatCode="0_);[Red]\(0\)"/>
    <numFmt numFmtId="180" formatCode="0.0"/>
    <numFmt numFmtId="181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sz val="10"/>
      <color rgb="FF0070C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rgb="FF00B05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</fills>
  <borders count="59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auto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theme="1"/>
      </bottom>
      <diagonal/>
    </border>
    <border>
      <left/>
      <right style="thin">
        <color indexed="64"/>
      </right>
      <top style="dashDot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/>
      <right/>
      <top style="dashDot">
        <color indexed="64"/>
      </top>
      <bottom style="thin">
        <color theme="1"/>
      </bottom>
      <diagonal/>
    </border>
    <border>
      <left/>
      <right/>
      <top style="dashDot">
        <color indexed="64"/>
      </top>
      <bottom/>
      <diagonal/>
    </border>
  </borders>
  <cellStyleXfs count="1">
    <xf numFmtId="0" fontId="0" fillId="0" borderId="0">
      <alignment vertical="center"/>
    </xf>
  </cellStyleXfs>
  <cellXfs count="340">
    <xf numFmtId="0" fontId="0" fillId="0" borderId="0" xfId="0">
      <alignment vertical="center"/>
    </xf>
    <xf numFmtId="0" fontId="2" fillId="0" borderId="12" xfId="0" applyFont="1" applyBorder="1">
      <alignment vertical="center"/>
    </xf>
    <xf numFmtId="0" fontId="2" fillId="2" borderId="29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9" xfId="0" applyFont="1" applyBorder="1">
      <alignment vertical="center"/>
    </xf>
    <xf numFmtId="0" fontId="3" fillId="2" borderId="13" xfId="0" applyFont="1" applyFill="1" applyBorder="1">
      <alignment vertical="center"/>
    </xf>
    <xf numFmtId="0" fontId="3" fillId="0" borderId="12" xfId="0" applyFont="1" applyBorder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3" fillId="0" borderId="21" xfId="0" applyFont="1" applyBorder="1">
      <alignment vertical="center"/>
    </xf>
    <xf numFmtId="49" fontId="3" fillId="2" borderId="14" xfId="0" applyNumberFormat="1" applyFont="1" applyFill="1" applyBorder="1" applyAlignment="1">
      <alignment horizontal="center" vertical="center"/>
    </xf>
    <xf numFmtId="0" fontId="3" fillId="2" borderId="15" xfId="0" applyFont="1" applyFill="1" applyBorder="1">
      <alignment vertical="center"/>
    </xf>
    <xf numFmtId="0" fontId="3" fillId="0" borderId="34" xfId="0" applyFont="1" applyBorder="1">
      <alignment vertical="center"/>
    </xf>
    <xf numFmtId="0" fontId="3" fillId="2" borderId="14" xfId="0" applyFont="1" applyFill="1" applyBorder="1">
      <alignment vertical="center"/>
    </xf>
    <xf numFmtId="49" fontId="3" fillId="2" borderId="26" xfId="0" applyNumberFormat="1" applyFont="1" applyFill="1" applyBorder="1" applyAlignment="1">
      <alignment horizontal="center" vertical="center"/>
    </xf>
    <xf numFmtId="0" fontId="3" fillId="2" borderId="27" xfId="0" applyFont="1" applyFill="1" applyBorder="1">
      <alignment vertical="center"/>
    </xf>
    <xf numFmtId="0" fontId="3" fillId="2" borderId="10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26" xfId="0" applyFont="1" applyFill="1" applyBorder="1">
      <alignment vertical="center"/>
    </xf>
    <xf numFmtId="49" fontId="3" fillId="2" borderId="16" xfId="0" applyNumberFormat="1" applyFont="1" applyFill="1" applyBorder="1">
      <alignment vertical="center"/>
    </xf>
    <xf numFmtId="0" fontId="3" fillId="0" borderId="30" xfId="0" applyFont="1" applyBorder="1">
      <alignment vertical="center"/>
    </xf>
    <xf numFmtId="49" fontId="3" fillId="2" borderId="17" xfId="0" applyNumberFormat="1" applyFont="1" applyFill="1" applyBorder="1" applyAlignment="1">
      <alignment horizontal="center" vertical="center"/>
    </xf>
    <xf numFmtId="0" fontId="3" fillId="2" borderId="1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49" fontId="3" fillId="2" borderId="33" xfId="0" applyNumberFormat="1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3" fillId="2" borderId="21" xfId="0" applyFont="1" applyFill="1" applyBorder="1">
      <alignment vertical="center"/>
    </xf>
    <xf numFmtId="49" fontId="3" fillId="2" borderId="21" xfId="0" quotePrefix="1" applyNumberFormat="1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49" fontId="3" fillId="2" borderId="35" xfId="0" applyNumberFormat="1" applyFont="1" applyFill="1" applyBorder="1" applyAlignment="1">
      <alignment horizontal="center" vertical="center"/>
    </xf>
    <xf numFmtId="0" fontId="3" fillId="2" borderId="35" xfId="0" applyFont="1" applyFill="1" applyBorder="1">
      <alignment vertical="center"/>
    </xf>
    <xf numFmtId="0" fontId="3" fillId="2" borderId="19" xfId="0" applyFont="1" applyFill="1" applyBorder="1">
      <alignment vertical="center"/>
    </xf>
    <xf numFmtId="49" fontId="3" fillId="2" borderId="20" xfId="0" applyNumberFormat="1" applyFont="1" applyFill="1" applyBorder="1">
      <alignment vertical="center"/>
    </xf>
    <xf numFmtId="0" fontId="3" fillId="2" borderId="36" xfId="0" applyFont="1" applyFill="1" applyBorder="1">
      <alignment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>
      <alignment vertical="center"/>
    </xf>
    <xf numFmtId="0" fontId="3" fillId="0" borderId="21" xfId="0" quotePrefix="1" applyFont="1" applyBorder="1">
      <alignment vertical="center"/>
    </xf>
    <xf numFmtId="0" fontId="3" fillId="2" borderId="20" xfId="0" applyFont="1" applyFill="1" applyBorder="1">
      <alignment vertical="center"/>
    </xf>
    <xf numFmtId="49" fontId="3" fillId="2" borderId="16" xfId="0" quotePrefix="1" applyNumberFormat="1" applyFont="1" applyFill="1" applyBorder="1">
      <alignment vertical="center"/>
    </xf>
    <xf numFmtId="49" fontId="3" fillId="2" borderId="38" xfId="0" applyNumberFormat="1" applyFont="1" applyFill="1" applyBorder="1" applyAlignment="1">
      <alignment horizontal="center" vertical="center"/>
    </xf>
    <xf numFmtId="49" fontId="3" fillId="2" borderId="39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49" fontId="3" fillId="2" borderId="20" xfId="0" quotePrefix="1" applyNumberFormat="1" applyFont="1" applyFill="1" applyBorder="1">
      <alignment vertical="center"/>
    </xf>
    <xf numFmtId="0" fontId="3" fillId="2" borderId="28" xfId="0" applyFont="1" applyFill="1" applyBorder="1">
      <alignment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0" borderId="31" xfId="0" applyFont="1" applyBorder="1">
      <alignment vertical="center"/>
    </xf>
    <xf numFmtId="0" fontId="5" fillId="2" borderId="0" xfId="0" applyFont="1" applyFill="1">
      <alignment vertical="center"/>
    </xf>
    <xf numFmtId="0" fontId="3" fillId="2" borderId="12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32" xfId="0" applyFont="1" applyFill="1" applyBorder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0" borderId="34" xfId="0" applyFont="1" applyBorder="1">
      <alignment vertical="center"/>
    </xf>
    <xf numFmtId="0" fontId="5" fillId="0" borderId="0" xfId="0" applyFont="1">
      <alignment vertical="center"/>
    </xf>
    <xf numFmtId="0" fontId="5" fillId="2" borderId="12" xfId="0" applyFont="1" applyFill="1" applyBorder="1">
      <alignment vertical="center"/>
    </xf>
    <xf numFmtId="0" fontId="3" fillId="0" borderId="13" xfId="0" applyFont="1" applyBorder="1" applyAlignment="1">
      <alignment horizontal="left" vertical="center"/>
    </xf>
    <xf numFmtId="0" fontId="3" fillId="2" borderId="31" xfId="0" applyFont="1" applyFill="1" applyBorder="1">
      <alignment vertical="center"/>
    </xf>
    <xf numFmtId="0" fontId="3" fillId="2" borderId="45" xfId="0" applyFont="1" applyFill="1" applyBorder="1">
      <alignment vertical="center"/>
    </xf>
    <xf numFmtId="0" fontId="5" fillId="2" borderId="45" xfId="0" applyFont="1" applyFill="1" applyBorder="1">
      <alignment vertical="center"/>
    </xf>
    <xf numFmtId="0" fontId="3" fillId="2" borderId="46" xfId="0" applyFont="1" applyFill="1" applyBorder="1">
      <alignment vertical="center"/>
    </xf>
    <xf numFmtId="0" fontId="3" fillId="2" borderId="48" xfId="0" applyFont="1" applyFill="1" applyBorder="1">
      <alignment vertical="center"/>
    </xf>
    <xf numFmtId="0" fontId="3" fillId="2" borderId="37" xfId="0" applyFont="1" applyFill="1" applyBorder="1">
      <alignment vertical="center"/>
    </xf>
    <xf numFmtId="0" fontId="3" fillId="2" borderId="25" xfId="0" applyFont="1" applyFill="1" applyBorder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6" xfId="0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16" xfId="0" applyFont="1" applyFill="1" applyBorder="1">
      <alignment vertical="center"/>
    </xf>
    <xf numFmtId="0" fontId="5" fillId="2" borderId="32" xfId="0" applyFont="1" applyFill="1" applyBorder="1">
      <alignment vertical="center"/>
    </xf>
    <xf numFmtId="0" fontId="5" fillId="2" borderId="21" xfId="0" applyFont="1" applyFill="1" applyBorder="1">
      <alignment vertical="center"/>
    </xf>
    <xf numFmtId="49" fontId="5" fillId="2" borderId="21" xfId="0" applyNumberFormat="1" applyFont="1" applyFill="1" applyBorder="1">
      <alignment vertical="center"/>
    </xf>
    <xf numFmtId="0" fontId="5" fillId="0" borderId="12" xfId="0" applyFont="1" applyBorder="1">
      <alignment vertical="center"/>
    </xf>
    <xf numFmtId="49" fontId="5" fillId="2" borderId="16" xfId="0" quotePrefix="1" applyNumberFormat="1" applyFont="1" applyFill="1" applyBorder="1">
      <alignment vertical="center"/>
    </xf>
    <xf numFmtId="0" fontId="5" fillId="2" borderId="31" xfId="0" applyFont="1" applyFill="1" applyBorder="1">
      <alignment vertical="center"/>
    </xf>
    <xf numFmtId="178" fontId="5" fillId="2" borderId="12" xfId="0" applyNumberFormat="1" applyFont="1" applyFill="1" applyBorder="1">
      <alignment vertical="center"/>
    </xf>
    <xf numFmtId="178" fontId="5" fillId="2" borderId="9" xfId="0" applyNumberFormat="1" applyFont="1" applyFill="1" applyBorder="1">
      <alignment vertical="center"/>
    </xf>
    <xf numFmtId="0" fontId="3" fillId="2" borderId="49" xfId="0" applyFont="1" applyFill="1" applyBorder="1">
      <alignment vertical="center"/>
    </xf>
    <xf numFmtId="0" fontId="3" fillId="0" borderId="10" xfId="0" quotePrefix="1" applyFont="1" applyBorder="1">
      <alignment vertical="center"/>
    </xf>
    <xf numFmtId="0" fontId="3" fillId="2" borderId="31" xfId="0" applyFont="1" applyFill="1" applyBorder="1" applyAlignment="1">
      <alignment horizontal="right" vertical="center"/>
    </xf>
    <xf numFmtId="0" fontId="3" fillId="2" borderId="42" xfId="0" applyFont="1" applyFill="1" applyBorder="1">
      <alignment vertical="center"/>
    </xf>
    <xf numFmtId="0" fontId="3" fillId="0" borderId="45" xfId="0" applyFont="1" applyBorder="1">
      <alignment vertical="center"/>
    </xf>
    <xf numFmtId="0" fontId="3" fillId="2" borderId="47" xfId="0" applyFont="1" applyFill="1" applyBorder="1" applyAlignment="1">
      <alignment horizontal="left" vertical="center"/>
    </xf>
    <xf numFmtId="49" fontId="3" fillId="2" borderId="48" xfId="0" applyNumberFormat="1" applyFont="1" applyFill="1" applyBorder="1" applyAlignment="1">
      <alignment horizontal="center" vertical="center"/>
    </xf>
    <xf numFmtId="49" fontId="3" fillId="2" borderId="30" xfId="0" quotePrefix="1" applyNumberFormat="1" applyFont="1" applyFill="1" applyBorder="1">
      <alignment vertical="center"/>
    </xf>
    <xf numFmtId="0" fontId="3" fillId="2" borderId="47" xfId="0" applyFont="1" applyFill="1" applyBorder="1">
      <alignment vertical="center"/>
    </xf>
    <xf numFmtId="0" fontId="3" fillId="2" borderId="50" xfId="0" applyFont="1" applyFill="1" applyBorder="1">
      <alignment vertical="center"/>
    </xf>
    <xf numFmtId="0" fontId="5" fillId="0" borderId="9" xfId="0" applyFont="1" applyBorder="1">
      <alignment vertical="center"/>
    </xf>
    <xf numFmtId="0" fontId="5" fillId="2" borderId="46" xfId="0" applyFont="1" applyFill="1" applyBorder="1" applyAlignment="1">
      <alignment horizontal="left" vertical="center"/>
    </xf>
    <xf numFmtId="0" fontId="5" fillId="2" borderId="30" xfId="0" applyFont="1" applyFill="1" applyBorder="1">
      <alignment vertical="center"/>
    </xf>
    <xf numFmtId="0" fontId="3" fillId="0" borderId="39" xfId="0" quotePrefix="1" applyFont="1" applyBorder="1">
      <alignment vertical="center"/>
    </xf>
    <xf numFmtId="0" fontId="3" fillId="0" borderId="30" xfId="0" quotePrefix="1" applyFont="1" applyBorder="1">
      <alignment vertical="center"/>
    </xf>
    <xf numFmtId="0" fontId="3" fillId="0" borderId="39" xfId="0" applyFont="1" applyBorder="1">
      <alignment vertical="center"/>
    </xf>
    <xf numFmtId="0" fontId="3" fillId="2" borderId="5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vertical="center" wrapText="1"/>
    </xf>
    <xf numFmtId="49" fontId="3" fillId="2" borderId="39" xfId="0" quotePrefix="1" applyNumberFormat="1" applyFont="1" applyFill="1" applyBorder="1">
      <alignment vertical="center"/>
    </xf>
    <xf numFmtId="49" fontId="3" fillId="2" borderId="32" xfId="0" applyNumberFormat="1" applyFont="1" applyFill="1" applyBorder="1" applyAlignment="1">
      <alignment horizontal="center" vertical="center"/>
    </xf>
    <xf numFmtId="0" fontId="4" fillId="2" borderId="32" xfId="0" applyFont="1" applyFill="1" applyBorder="1">
      <alignment vertical="center"/>
    </xf>
    <xf numFmtId="49" fontId="4" fillId="2" borderId="32" xfId="0" applyNumberFormat="1" applyFont="1" applyFill="1" applyBorder="1">
      <alignment vertical="center"/>
    </xf>
    <xf numFmtId="0" fontId="2" fillId="2" borderId="12" xfId="0" applyFont="1" applyFill="1" applyBorder="1">
      <alignment vertical="center"/>
    </xf>
    <xf numFmtId="49" fontId="3" fillId="2" borderId="32" xfId="0" applyNumberFormat="1" applyFont="1" applyFill="1" applyBorder="1">
      <alignment vertical="center"/>
    </xf>
    <xf numFmtId="179" fontId="3" fillId="2" borderId="32" xfId="0" applyNumberFormat="1" applyFont="1" applyFill="1" applyBorder="1">
      <alignment vertical="center"/>
    </xf>
    <xf numFmtId="0" fontId="3" fillId="2" borderId="40" xfId="0" applyFont="1" applyFill="1" applyBorder="1">
      <alignment vertical="center"/>
    </xf>
    <xf numFmtId="49" fontId="3" fillId="2" borderId="25" xfId="0" applyNumberFormat="1" applyFont="1" applyFill="1" applyBorder="1" applyAlignment="1">
      <alignment horizontal="center" vertical="center"/>
    </xf>
    <xf numFmtId="49" fontId="3" fillId="2" borderId="28" xfId="0" quotePrefix="1" applyNumberFormat="1" applyFont="1" applyFill="1" applyBorder="1">
      <alignment vertical="center"/>
    </xf>
    <xf numFmtId="49" fontId="3" fillId="2" borderId="19" xfId="0" quotePrefix="1" applyNumberFormat="1" applyFont="1" applyFill="1" applyBorder="1">
      <alignment vertical="center"/>
    </xf>
    <xf numFmtId="49" fontId="3" fillId="2" borderId="33" xfId="0" quotePrefix="1" applyNumberFormat="1" applyFont="1" applyFill="1" applyBorder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43" xfId="0" applyFont="1" applyFill="1" applyBorder="1" applyAlignment="1">
      <alignment horizontal="left" vertical="center"/>
    </xf>
    <xf numFmtId="0" fontId="3" fillId="2" borderId="54" xfId="0" applyFont="1" applyFill="1" applyBorder="1" applyAlignment="1">
      <alignment horizontal="left" vertical="center"/>
    </xf>
    <xf numFmtId="180" fontId="3" fillId="2" borderId="25" xfId="0" applyNumberFormat="1" applyFont="1" applyFill="1" applyBorder="1">
      <alignment vertical="center"/>
    </xf>
    <xf numFmtId="49" fontId="3" fillId="2" borderId="0" xfId="0" applyNumberFormat="1" applyFont="1" applyFill="1" applyAlignment="1">
      <alignment horizontal="center" vertical="center"/>
    </xf>
    <xf numFmtId="0" fontId="3" fillId="2" borderId="46" xfId="0" applyFont="1" applyFill="1" applyBorder="1" applyAlignment="1">
      <alignment horizontal="left" vertical="center"/>
    </xf>
    <xf numFmtId="49" fontId="3" fillId="2" borderId="30" xfId="0" applyNumberFormat="1" applyFont="1" applyFill="1" applyBorder="1">
      <alignment vertical="center"/>
    </xf>
    <xf numFmtId="0" fontId="2" fillId="0" borderId="21" xfId="0" applyFont="1" applyBorder="1">
      <alignment vertical="center"/>
    </xf>
    <xf numFmtId="0" fontId="3" fillId="0" borderId="10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/>
    </xf>
    <xf numFmtId="49" fontId="3" fillId="2" borderId="10" xfId="0" quotePrefix="1" applyNumberFormat="1" applyFont="1" applyFill="1" applyBorder="1">
      <alignment vertical="center"/>
    </xf>
    <xf numFmtId="1" fontId="3" fillId="2" borderId="14" xfId="0" applyNumberFormat="1" applyFont="1" applyFill="1" applyBorder="1">
      <alignment vertical="center"/>
    </xf>
    <xf numFmtId="0" fontId="3" fillId="0" borderId="42" xfId="0" applyFont="1" applyBorder="1">
      <alignment vertical="center"/>
    </xf>
    <xf numFmtId="0" fontId="3" fillId="0" borderId="41" xfId="0" applyFont="1" applyBorder="1">
      <alignment vertical="center"/>
    </xf>
    <xf numFmtId="0" fontId="3" fillId="2" borderId="32" xfId="0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55" xfId="0" applyFont="1" applyFill="1" applyBorder="1">
      <alignment vertical="center"/>
    </xf>
    <xf numFmtId="0" fontId="3" fillId="2" borderId="41" xfId="0" applyFont="1" applyFill="1" applyBorder="1">
      <alignment vertical="center"/>
    </xf>
    <xf numFmtId="180" fontId="3" fillId="2" borderId="0" xfId="0" applyNumberFormat="1" applyFont="1" applyFill="1">
      <alignment vertical="center"/>
    </xf>
    <xf numFmtId="0" fontId="3" fillId="2" borderId="53" xfId="0" applyFont="1" applyFill="1" applyBorder="1">
      <alignment vertical="center"/>
    </xf>
    <xf numFmtId="0" fontId="3" fillId="2" borderId="23" xfId="0" applyFont="1" applyFill="1" applyBorder="1">
      <alignment vertical="center"/>
    </xf>
    <xf numFmtId="49" fontId="3" fillId="2" borderId="45" xfId="0" applyNumberFormat="1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horizontal="center" vertical="center"/>
    </xf>
    <xf numFmtId="1" fontId="3" fillId="2" borderId="12" xfId="0" applyNumberFormat="1" applyFont="1" applyFill="1" applyBorder="1">
      <alignment vertical="center"/>
    </xf>
    <xf numFmtId="1" fontId="3" fillId="2" borderId="31" xfId="0" applyNumberFormat="1" applyFont="1" applyFill="1" applyBorder="1">
      <alignment vertical="center"/>
    </xf>
    <xf numFmtId="0" fontId="3" fillId="2" borderId="24" xfId="0" applyFont="1" applyFill="1" applyBorder="1" applyAlignment="1">
      <alignment horizontal="left" vertical="center"/>
    </xf>
    <xf numFmtId="49" fontId="3" fillId="2" borderId="10" xfId="0" applyNumberFormat="1" applyFont="1" applyFill="1" applyBorder="1">
      <alignment vertical="center"/>
    </xf>
    <xf numFmtId="1" fontId="3" fillId="0" borderId="12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4" fillId="0" borderId="32" xfId="0" applyFont="1" applyBorder="1">
      <alignment vertical="center"/>
    </xf>
    <xf numFmtId="181" fontId="5" fillId="2" borderId="25" xfId="0" applyNumberFormat="1" applyFont="1" applyFill="1" applyBorder="1">
      <alignment vertical="center"/>
    </xf>
    <xf numFmtId="0" fontId="3" fillId="2" borderId="56" xfId="0" applyFont="1" applyFill="1" applyBorder="1" applyAlignment="1">
      <alignment horizontal="left" vertical="center"/>
    </xf>
    <xf numFmtId="180" fontId="3" fillId="2" borderId="14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49" fontId="5" fillId="2" borderId="30" xfId="0" quotePrefix="1" applyNumberFormat="1" applyFont="1" applyFill="1" applyBorder="1">
      <alignment vertical="center"/>
    </xf>
    <xf numFmtId="49" fontId="3" fillId="0" borderId="21" xfId="0" applyNumberFormat="1" applyFont="1" applyBorder="1">
      <alignment vertical="center"/>
    </xf>
    <xf numFmtId="0" fontId="3" fillId="0" borderId="14" xfId="0" applyFont="1" applyBorder="1">
      <alignment vertical="center"/>
    </xf>
    <xf numFmtId="0" fontId="3" fillId="0" borderId="50" xfId="0" applyFont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49" fontId="3" fillId="2" borderId="57" xfId="0" applyNumberFormat="1" applyFont="1" applyFill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35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2" xfId="0" applyNumberFormat="1" applyFont="1" applyBorder="1">
      <alignment vertical="center"/>
    </xf>
    <xf numFmtId="0" fontId="8" fillId="2" borderId="39" xfId="0" applyFont="1" applyFill="1" applyBorder="1">
      <alignment vertical="center"/>
    </xf>
    <xf numFmtId="49" fontId="8" fillId="0" borderId="39" xfId="0" applyNumberFormat="1" applyFont="1" applyBorder="1">
      <alignment vertical="center"/>
    </xf>
    <xf numFmtId="0" fontId="8" fillId="2" borderId="21" xfId="0" applyFont="1" applyFill="1" applyBorder="1">
      <alignment vertical="center"/>
    </xf>
    <xf numFmtId="0" fontId="9" fillId="0" borderId="39" xfId="0" applyFont="1" applyBorder="1">
      <alignment vertical="center"/>
    </xf>
    <xf numFmtId="49" fontId="9" fillId="0" borderId="39" xfId="0" quotePrefix="1" applyNumberFormat="1" applyFont="1" applyBorder="1">
      <alignment vertical="center"/>
    </xf>
    <xf numFmtId="49" fontId="3" fillId="0" borderId="48" xfId="0" applyNumberFormat="1" applyFont="1" applyBorder="1" applyAlignment="1">
      <alignment horizontal="center" vertical="center"/>
    </xf>
    <xf numFmtId="0" fontId="3" fillId="0" borderId="58" xfId="0" applyFont="1" applyBorder="1">
      <alignment vertical="center"/>
    </xf>
    <xf numFmtId="0" fontId="8" fillId="2" borderId="30" xfId="0" applyFont="1" applyFill="1" applyBorder="1">
      <alignment vertical="center"/>
    </xf>
    <xf numFmtId="49" fontId="8" fillId="0" borderId="30" xfId="0" applyNumberFormat="1" applyFont="1" applyBorder="1">
      <alignment vertical="center"/>
    </xf>
    <xf numFmtId="0" fontId="9" fillId="0" borderId="30" xfId="0" applyFont="1" applyBorder="1">
      <alignment vertical="center"/>
    </xf>
    <xf numFmtId="49" fontId="9" fillId="0" borderId="30" xfId="0" applyNumberFormat="1" applyFont="1" applyBorder="1">
      <alignment vertical="center"/>
    </xf>
    <xf numFmtId="0" fontId="5" fillId="0" borderId="45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32" xfId="0" applyFont="1" applyBorder="1" applyAlignment="1">
      <alignment horizontal="right" vertical="center" wrapText="1"/>
    </xf>
    <xf numFmtId="0" fontId="11" fillId="2" borderId="10" xfId="0" applyFont="1" applyFill="1" applyBorder="1">
      <alignment vertical="center"/>
    </xf>
    <xf numFmtId="0" fontId="11" fillId="0" borderId="21" xfId="0" applyFont="1" applyBorder="1">
      <alignment vertical="center"/>
    </xf>
    <xf numFmtId="0" fontId="11" fillId="2" borderId="39" xfId="0" applyFont="1" applyFill="1" applyBorder="1">
      <alignment vertical="center"/>
    </xf>
    <xf numFmtId="0" fontId="8" fillId="0" borderId="19" xfId="0" applyFont="1" applyBorder="1">
      <alignment vertical="center"/>
    </xf>
    <xf numFmtId="0" fontId="9" fillId="2" borderId="19" xfId="0" applyFont="1" applyFill="1" applyBorder="1">
      <alignment vertical="center"/>
    </xf>
    <xf numFmtId="0" fontId="8" fillId="0" borderId="39" xfId="0" applyFont="1" applyBorder="1">
      <alignment vertical="center"/>
    </xf>
    <xf numFmtId="0" fontId="9" fillId="2" borderId="39" xfId="0" applyFont="1" applyFill="1" applyBorder="1">
      <alignment vertical="center"/>
    </xf>
    <xf numFmtId="0" fontId="9" fillId="2" borderId="30" xfId="0" applyFont="1" applyFill="1" applyBorder="1">
      <alignment vertical="center"/>
    </xf>
    <xf numFmtId="49" fontId="8" fillId="2" borderId="39" xfId="0" quotePrefix="1" applyNumberFormat="1" applyFont="1" applyFill="1" applyBorder="1">
      <alignment vertical="center"/>
    </xf>
    <xf numFmtId="49" fontId="8" fillId="2" borderId="33" xfId="0" quotePrefix="1" applyNumberFormat="1" applyFont="1" applyFill="1" applyBorder="1">
      <alignment vertical="center"/>
    </xf>
    <xf numFmtId="49" fontId="9" fillId="2" borderId="39" xfId="0" quotePrefix="1" applyNumberFormat="1" applyFont="1" applyFill="1" applyBorder="1">
      <alignment vertical="center"/>
    </xf>
    <xf numFmtId="49" fontId="9" fillId="2" borderId="33" xfId="0" quotePrefix="1" applyNumberFormat="1" applyFont="1" applyFill="1" applyBorder="1">
      <alignment vertical="center"/>
    </xf>
    <xf numFmtId="49" fontId="8" fillId="2" borderId="19" xfId="0" quotePrefix="1" applyNumberFormat="1" applyFont="1" applyFill="1" applyBorder="1">
      <alignment vertical="center"/>
    </xf>
    <xf numFmtId="49" fontId="9" fillId="2" borderId="19" xfId="0" quotePrefix="1" applyNumberFormat="1" applyFont="1" applyFill="1" applyBorder="1">
      <alignment vertical="center"/>
    </xf>
    <xf numFmtId="0" fontId="9" fillId="2" borderId="21" xfId="0" applyFont="1" applyFill="1" applyBorder="1">
      <alignment vertical="center"/>
    </xf>
    <xf numFmtId="49" fontId="9" fillId="2" borderId="21" xfId="0" quotePrefix="1" applyNumberFormat="1" applyFont="1" applyFill="1" applyBorder="1">
      <alignment vertical="center"/>
    </xf>
    <xf numFmtId="49" fontId="8" fillId="2" borderId="21" xfId="0" applyNumberFormat="1" applyFont="1" applyFill="1" applyBorder="1">
      <alignment vertical="center"/>
    </xf>
    <xf numFmtId="0" fontId="3" fillId="2" borderId="45" xfId="0" applyFont="1" applyFill="1" applyBorder="1" applyAlignment="1">
      <alignment horizontal="right" vertical="center"/>
    </xf>
    <xf numFmtId="176" fontId="3" fillId="2" borderId="45" xfId="0" applyNumberFormat="1" applyFont="1" applyFill="1" applyBorder="1">
      <alignment vertical="center"/>
    </xf>
    <xf numFmtId="178" fontId="5" fillId="2" borderId="45" xfId="0" applyNumberFormat="1" applyFont="1" applyFill="1" applyBorder="1">
      <alignment vertical="center"/>
    </xf>
    <xf numFmtId="0" fontId="3" fillId="0" borderId="4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5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47" xfId="0" applyFont="1" applyBorder="1" applyAlignment="1">
      <alignment horizontal="center" vertical="center"/>
    </xf>
    <xf numFmtId="0" fontId="11" fillId="2" borderId="21" xfId="0" applyFont="1" applyFill="1" applyBorder="1">
      <alignment vertical="center"/>
    </xf>
    <xf numFmtId="0" fontId="8" fillId="2" borderId="19" xfId="0" applyFont="1" applyFill="1" applyBorder="1">
      <alignment vertical="center"/>
    </xf>
    <xf numFmtId="49" fontId="8" fillId="2" borderId="20" xfId="0" quotePrefix="1" applyNumberFormat="1" applyFont="1" applyFill="1" applyBorder="1">
      <alignment vertical="center"/>
    </xf>
    <xf numFmtId="49" fontId="8" fillId="2" borderId="21" xfId="0" quotePrefix="1" applyNumberFormat="1" applyFont="1" applyFill="1" applyBorder="1">
      <alignment vertical="center"/>
    </xf>
    <xf numFmtId="49" fontId="9" fillId="2" borderId="20" xfId="0" quotePrefix="1" applyNumberFormat="1" applyFont="1" applyFill="1" applyBorder="1">
      <alignment vertical="center"/>
    </xf>
    <xf numFmtId="49" fontId="9" fillId="2" borderId="21" xfId="0" applyNumberFormat="1" applyFont="1" applyFill="1" applyBorder="1">
      <alignment vertical="center"/>
    </xf>
    <xf numFmtId="0" fontId="8" fillId="2" borderId="16" xfId="0" applyFont="1" applyFill="1" applyBorder="1">
      <alignment vertical="center"/>
    </xf>
    <xf numFmtId="49" fontId="8" fillId="2" borderId="16" xfId="0" quotePrefix="1" applyNumberFormat="1" applyFont="1" applyFill="1" applyBorder="1">
      <alignment vertical="center"/>
    </xf>
    <xf numFmtId="0" fontId="9" fillId="2" borderId="16" xfId="0" applyFont="1" applyFill="1" applyBorder="1">
      <alignment vertical="center"/>
    </xf>
    <xf numFmtId="49" fontId="9" fillId="2" borderId="16" xfId="0" quotePrefix="1" applyNumberFormat="1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9" fillId="0" borderId="10" xfId="0" applyFont="1" applyBorder="1">
      <alignment vertical="center"/>
    </xf>
    <xf numFmtId="0" fontId="9" fillId="0" borderId="10" xfId="0" applyFont="1" applyBorder="1" applyAlignment="1">
      <alignment horizontal="left" vertical="center"/>
    </xf>
    <xf numFmtId="0" fontId="3" fillId="0" borderId="32" xfId="0" applyFont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8" fillId="2" borderId="10" xfId="0" applyFont="1" applyFill="1" applyBorder="1">
      <alignment vertical="center"/>
    </xf>
    <xf numFmtId="0" fontId="9" fillId="2" borderId="35" xfId="0" applyFont="1" applyFill="1" applyBorder="1">
      <alignment vertical="center"/>
    </xf>
    <xf numFmtId="49" fontId="9" fillId="2" borderId="10" xfId="0" quotePrefix="1" applyNumberFormat="1" applyFont="1" applyFill="1" applyBorder="1">
      <alignment vertical="center"/>
    </xf>
    <xf numFmtId="178" fontId="5" fillId="2" borderId="14" xfId="0" applyNumberFormat="1" applyFont="1" applyFill="1" applyBorder="1">
      <alignment vertical="center"/>
    </xf>
    <xf numFmtId="177" fontId="5" fillId="2" borderId="45" xfId="0" applyNumberFormat="1" applyFont="1" applyFill="1" applyBorder="1">
      <alignment vertical="center"/>
    </xf>
    <xf numFmtId="0" fontId="3" fillId="2" borderId="50" xfId="0" applyFont="1" applyFill="1" applyBorder="1" applyAlignment="1">
      <alignment horizontal="center" vertical="center"/>
    </xf>
    <xf numFmtId="181" fontId="5" fillId="2" borderId="45" xfId="0" applyNumberFormat="1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2" borderId="50" xfId="0" applyFont="1" applyFill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2" fillId="2" borderId="32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5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2" borderId="17" xfId="0" applyNumberFormat="1" applyFont="1" applyFill="1" applyBorder="1" applyAlignment="1">
      <alignment horizontal="right" vertical="center"/>
    </xf>
    <xf numFmtId="49" fontId="5" fillId="2" borderId="21" xfId="0" quotePrefix="1" applyNumberFormat="1" applyFont="1" applyFill="1" applyBorder="1">
      <alignment vertical="center"/>
    </xf>
    <xf numFmtId="49" fontId="3" fillId="2" borderId="50" xfId="0" applyNumberFormat="1" applyFont="1" applyFill="1" applyBorder="1" applyAlignment="1">
      <alignment horizontal="right" vertical="center"/>
    </xf>
    <xf numFmtId="49" fontId="3" fillId="2" borderId="32" xfId="0" applyNumberFormat="1" applyFont="1" applyFill="1" applyBorder="1" applyAlignment="1">
      <alignment horizontal="right" vertical="center"/>
    </xf>
    <xf numFmtId="49" fontId="3" fillId="2" borderId="14" xfId="0" applyNumberFormat="1" applyFont="1" applyFill="1" applyBorder="1" applyAlignment="1">
      <alignment horizontal="right" vertical="center"/>
    </xf>
    <xf numFmtId="49" fontId="3" fillId="2" borderId="45" xfId="0" applyNumberFormat="1" applyFont="1" applyFill="1" applyBorder="1" applyAlignment="1">
      <alignment horizontal="right" vertical="center"/>
    </xf>
    <xf numFmtId="49" fontId="3" fillId="2" borderId="12" xfId="0" applyNumberFormat="1" applyFont="1" applyFill="1" applyBorder="1" applyAlignment="1">
      <alignment horizontal="right" vertical="center"/>
    </xf>
    <xf numFmtId="1" fontId="3" fillId="2" borderId="45" xfId="0" applyNumberFormat="1" applyFont="1" applyFill="1" applyBorder="1">
      <alignment vertical="center"/>
    </xf>
    <xf numFmtId="0" fontId="8" fillId="2" borderId="10" xfId="0" quotePrefix="1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0" xfId="0" quotePrefix="1" applyFont="1" applyFill="1" applyBorder="1">
      <alignment vertical="center"/>
    </xf>
    <xf numFmtId="181" fontId="5" fillId="2" borderId="9" xfId="0" applyNumberFormat="1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10" fillId="0" borderId="0" xfId="0" applyFont="1">
      <alignment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49" fontId="3" fillId="2" borderId="12" xfId="0" applyNumberFormat="1" applyFont="1" applyFill="1" applyBorder="1" applyAlignment="1">
      <alignment horizontal="right" vertical="center"/>
    </xf>
    <xf numFmtId="49" fontId="3" fillId="2" borderId="1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3" fillId="2" borderId="25" xfId="0" applyNumberFormat="1" applyFont="1" applyFill="1" applyBorder="1" applyAlignment="1">
      <alignment horizontal="right" vertical="center"/>
    </xf>
    <xf numFmtId="49" fontId="3" fillId="2" borderId="40" xfId="0" applyNumberFormat="1" applyFont="1" applyFill="1" applyBorder="1" applyAlignment="1">
      <alignment horizontal="right" vertical="center"/>
    </xf>
    <xf numFmtId="49" fontId="3" fillId="2" borderId="38" xfId="0" applyNumberFormat="1" applyFont="1" applyFill="1" applyBorder="1" applyAlignment="1">
      <alignment horizontal="right" vertical="center"/>
    </xf>
    <xf numFmtId="49" fontId="3" fillId="2" borderId="36" xfId="0" applyNumberFormat="1" applyFont="1" applyFill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/>
    </xf>
    <xf numFmtId="0" fontId="5" fillId="2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99FF"/>
      <color rgb="FFFF66CC"/>
      <color rgb="FFFFCC66"/>
      <color rgb="FFFF99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338663</xdr:colOff>
      <xdr:row>5</xdr:row>
      <xdr:rowOff>285747</xdr:rowOff>
    </xdr:from>
    <xdr:to>
      <xdr:col>14</xdr:col>
      <xdr:colOff>642937</xdr:colOff>
      <xdr:row>7</xdr:row>
      <xdr:rowOff>166687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2938341C-3FEA-B1C9-E900-34B9AA9A6C8A}"/>
            </a:ext>
          </a:extLst>
        </xdr:cNvPr>
        <xdr:cNvSpPr/>
      </xdr:nvSpPr>
      <xdr:spPr>
        <a:xfrm>
          <a:off x="2958038" y="1928810"/>
          <a:ext cx="5828774" cy="452440"/>
        </a:xfrm>
        <a:prstGeom prst="wedgeRectCallout">
          <a:avLst>
            <a:gd name="adj1" fmla="val -57638"/>
            <a:gd name="adj2" fmla="val -5364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ささげをゆでるための水の量は浸漬後の豆の重量の</a:t>
          </a:r>
          <a:r>
            <a:rPr kumimoji="1" lang="en-US" altLang="ja-JP" sz="800"/>
            <a:t>2</a:t>
          </a:r>
          <a:r>
            <a:rPr kumimoji="1" lang="ja-JP" altLang="en-US" sz="800"/>
            <a:t>倍量，浸漬は豆の</a:t>
          </a:r>
          <a:r>
            <a:rPr kumimoji="1" lang="en-US" altLang="ja-JP" sz="800"/>
            <a:t>3</a:t>
          </a:r>
          <a:r>
            <a:rPr kumimoji="1" lang="ja-JP" altLang="en-US" sz="800"/>
            <a:t>倍量の加水。</a:t>
          </a:r>
          <a:r>
            <a:rPr kumimoji="1" lang="en-US" altLang="ja-JP" sz="800"/>
            <a:t>  </a:t>
          </a:r>
        </a:p>
        <a:p>
          <a:pPr algn="l"/>
          <a:r>
            <a:rPr kumimoji="1" lang="en-US" altLang="ja-JP" sz="800"/>
            <a:t>77g</a:t>
          </a:r>
          <a:r>
            <a:rPr kumimoji="1" lang="ja-JP" altLang="en-US" sz="800"/>
            <a:t>はささげのゆで汁と水を足したもの。もち米の</a:t>
          </a:r>
          <a:r>
            <a:rPr kumimoji="1" lang="en-US" altLang="ja-JP" sz="800"/>
            <a:t>1.1</a:t>
          </a:r>
          <a:r>
            <a:rPr kumimoji="1" lang="ja-JP" altLang="en-US" sz="800"/>
            <a:t>倍の加水量（</a:t>
          </a:r>
          <a:r>
            <a:rPr kumimoji="1" lang="en-US" altLang="ja-JP" sz="800"/>
            <a:t>77g</a:t>
          </a:r>
          <a:r>
            <a:rPr kumimoji="1" lang="ja-JP" altLang="en-US" sz="800"/>
            <a:t>）。ゆで汁をすべて使い，不足する場合は水を加える。</a:t>
          </a:r>
          <a:endParaRPr kumimoji="1" lang="en-US" altLang="ja-JP" sz="800"/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338663</xdr:colOff>
      <xdr:row>5</xdr:row>
      <xdr:rowOff>285747</xdr:rowOff>
    </xdr:from>
    <xdr:to>
      <xdr:col>14</xdr:col>
      <xdr:colOff>642937</xdr:colOff>
      <xdr:row>7</xdr:row>
      <xdr:rowOff>166687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D7606CEC-086F-4870-B4B4-6A001B87AA2F}"/>
            </a:ext>
          </a:extLst>
        </xdr:cNvPr>
        <xdr:cNvSpPr/>
      </xdr:nvSpPr>
      <xdr:spPr>
        <a:xfrm>
          <a:off x="2958038" y="1924047"/>
          <a:ext cx="5828774" cy="452440"/>
        </a:xfrm>
        <a:prstGeom prst="wedgeRectCallout">
          <a:avLst>
            <a:gd name="adj1" fmla="val -57638"/>
            <a:gd name="adj2" fmla="val -5364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ささげをゆでるための水の量は浸漬後の豆の重量の</a:t>
          </a:r>
          <a:r>
            <a:rPr kumimoji="1" lang="en-US" altLang="ja-JP" sz="800"/>
            <a:t>2</a:t>
          </a:r>
          <a:r>
            <a:rPr kumimoji="1" lang="ja-JP" altLang="en-US" sz="800"/>
            <a:t>倍量，浸漬は豆の</a:t>
          </a:r>
          <a:r>
            <a:rPr kumimoji="1" lang="en-US" altLang="ja-JP" sz="800"/>
            <a:t>3</a:t>
          </a:r>
          <a:r>
            <a:rPr kumimoji="1" lang="ja-JP" altLang="en-US" sz="800"/>
            <a:t>倍量の加水。</a:t>
          </a:r>
          <a:r>
            <a:rPr kumimoji="1" lang="en-US" altLang="ja-JP" sz="800"/>
            <a:t>  </a:t>
          </a:r>
        </a:p>
        <a:p>
          <a:pPr algn="l"/>
          <a:r>
            <a:rPr kumimoji="1" lang="en-US" altLang="ja-JP" sz="800"/>
            <a:t>77g</a:t>
          </a:r>
          <a:r>
            <a:rPr kumimoji="1" lang="ja-JP" altLang="en-US" sz="800"/>
            <a:t>はささげのゆで汁と水を足したもの。もち米の</a:t>
          </a:r>
          <a:r>
            <a:rPr kumimoji="1" lang="en-US" altLang="ja-JP" sz="800"/>
            <a:t>1.1</a:t>
          </a:r>
          <a:r>
            <a:rPr kumimoji="1" lang="ja-JP" altLang="en-US" sz="800"/>
            <a:t>倍の加水量（</a:t>
          </a:r>
          <a:r>
            <a:rPr kumimoji="1" lang="en-US" altLang="ja-JP" sz="800"/>
            <a:t>77g</a:t>
          </a:r>
          <a:r>
            <a:rPr kumimoji="1" lang="ja-JP" altLang="en-US" sz="800"/>
            <a:t>）。ゆで汁をすべて使い，不足する場合は水を加える。</a:t>
          </a:r>
          <a:endParaRPr kumimoji="1" lang="en-US" altLang="ja-JP" sz="8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7A716-2A41-4CAB-BC55-9166597F0A27}">
  <dimension ref="A1:AH75"/>
  <sheetViews>
    <sheetView topLeftCell="A25" zoomScale="80" zoomScaleNormal="80" workbookViewId="0">
      <selection activeCell="G58" sqref="G58:H58"/>
    </sheetView>
  </sheetViews>
  <sheetFormatPr defaultColWidth="8.625" defaultRowHeight="16.5" x14ac:dyDescent="0.4"/>
  <cols>
    <col min="1" max="1" width="2.75" style="7" customWidth="1"/>
    <col min="2" max="3" width="0.125" style="7" hidden="1" customWidth="1"/>
    <col min="4" max="4" width="18.625" style="7" customWidth="1"/>
    <col min="5" max="5" width="8.75" style="55" customWidth="1"/>
    <col min="6" max="6" width="4.25" style="55" customWidth="1"/>
    <col min="7" max="7" width="5.625" style="7" customWidth="1"/>
    <col min="8" max="8" width="2.625" style="7" customWidth="1"/>
    <col min="9" max="9" width="18.625" style="7" customWidth="1"/>
    <col min="10" max="10" width="8.25" style="7" customWidth="1"/>
    <col min="11" max="11" width="8.75" style="7" customWidth="1"/>
    <col min="12" max="12" width="5.75" style="7" customWidth="1"/>
    <col min="13" max="13" width="4.375" style="60" customWidth="1"/>
    <col min="14" max="14" width="18.5" style="7" customWidth="1"/>
    <col min="15" max="15" width="9.625" style="7" customWidth="1"/>
    <col min="16" max="16" width="8.25" style="7" customWidth="1"/>
    <col min="17" max="17" width="5.625" style="75" customWidth="1"/>
    <col min="18" max="18" width="4.375" style="60" customWidth="1"/>
    <col min="19" max="19" width="5.875" style="7" customWidth="1"/>
    <col min="20" max="20" width="7.375" style="75" customWidth="1"/>
    <col min="21" max="21" width="4.625" style="60" customWidth="1"/>
    <col min="22" max="22" width="5.625" style="7" customWidth="1"/>
    <col min="23" max="23" width="2.625" style="7" customWidth="1"/>
    <col min="24" max="24" width="4.125" style="7" customWidth="1"/>
    <col min="25" max="16384" width="8.625" style="7"/>
  </cols>
  <sheetData>
    <row r="1" spans="1:34" ht="22.5" customHeight="1" x14ac:dyDescent="0.4"/>
    <row r="2" spans="1:34" ht="22.5" customHeight="1" x14ac:dyDescent="0.4">
      <c r="B2" s="9"/>
      <c r="C2" s="8"/>
      <c r="D2" s="291" t="s">
        <v>56</v>
      </c>
      <c r="E2" s="292"/>
      <c r="F2" s="292"/>
      <c r="G2" s="292"/>
      <c r="H2" s="293"/>
      <c r="I2" s="294" t="s">
        <v>54</v>
      </c>
      <c r="J2" s="295"/>
      <c r="K2" s="295"/>
      <c r="L2" s="295"/>
      <c r="M2" s="296"/>
      <c r="N2" s="297" t="s">
        <v>55</v>
      </c>
      <c r="O2" s="298"/>
      <c r="P2" s="298"/>
      <c r="Q2" s="298"/>
      <c r="R2" s="298"/>
      <c r="S2" s="299" t="s">
        <v>0</v>
      </c>
      <c r="T2" s="299"/>
      <c r="U2" s="299"/>
      <c r="V2" s="299"/>
      <c r="W2" s="299"/>
    </row>
    <row r="3" spans="1:34" ht="22.5" customHeight="1" x14ac:dyDescent="0.4">
      <c r="B3" s="9"/>
      <c r="C3" s="8"/>
      <c r="D3" s="10" t="s">
        <v>1</v>
      </c>
      <c r="E3" s="300" t="s">
        <v>2</v>
      </c>
      <c r="F3" s="301"/>
      <c r="G3" s="302" t="s">
        <v>3</v>
      </c>
      <c r="H3" s="303"/>
      <c r="I3" s="11" t="s">
        <v>4</v>
      </c>
      <c r="J3" s="11" t="s">
        <v>5</v>
      </c>
      <c r="K3" s="11" t="s">
        <v>6</v>
      </c>
      <c r="L3" s="300" t="s">
        <v>7</v>
      </c>
      <c r="M3" s="301"/>
      <c r="N3" s="12" t="s">
        <v>8</v>
      </c>
      <c r="O3" s="12" t="s">
        <v>9</v>
      </c>
      <c r="P3" s="12" t="s">
        <v>10</v>
      </c>
      <c r="Q3" s="304" t="s">
        <v>11</v>
      </c>
      <c r="R3" s="305"/>
      <c r="S3" s="54" t="s">
        <v>12</v>
      </c>
      <c r="T3" s="306" t="s">
        <v>13</v>
      </c>
      <c r="U3" s="307"/>
      <c r="V3" s="308" t="s">
        <v>23</v>
      </c>
      <c r="W3" s="309"/>
    </row>
    <row r="4" spans="1:34" s="8" customFormat="1" ht="39" customHeight="1" x14ac:dyDescent="0.4">
      <c r="B4" s="9"/>
      <c r="D4" s="119" t="s">
        <v>14</v>
      </c>
      <c r="E4" s="314" t="s">
        <v>15</v>
      </c>
      <c r="F4" s="315"/>
      <c r="G4" s="316" t="s">
        <v>16</v>
      </c>
      <c r="H4" s="317"/>
      <c r="I4" s="121" t="s">
        <v>50</v>
      </c>
      <c r="J4" s="123" t="s">
        <v>17</v>
      </c>
      <c r="K4" s="120" t="s">
        <v>18</v>
      </c>
      <c r="L4" s="314" t="s">
        <v>51</v>
      </c>
      <c r="M4" s="315"/>
      <c r="N4" s="123" t="s">
        <v>52</v>
      </c>
      <c r="O4" s="120" t="s">
        <v>19</v>
      </c>
      <c r="P4" s="124" t="s">
        <v>20</v>
      </c>
      <c r="Q4" s="318" t="s">
        <v>21</v>
      </c>
      <c r="R4" s="319"/>
      <c r="S4" s="122" t="s">
        <v>24</v>
      </c>
      <c r="T4" s="314" t="s">
        <v>53</v>
      </c>
      <c r="U4" s="320"/>
      <c r="V4" s="314" t="s">
        <v>16</v>
      </c>
      <c r="W4" s="315"/>
    </row>
    <row r="5" spans="1:34" ht="22.5" customHeight="1" x14ac:dyDescent="0.4">
      <c r="A5" s="16"/>
      <c r="B5" s="2"/>
      <c r="C5" s="2"/>
      <c r="D5" s="312" t="s">
        <v>69</v>
      </c>
      <c r="E5" s="313"/>
      <c r="F5" s="13"/>
      <c r="G5" s="13"/>
      <c r="H5" s="13"/>
      <c r="I5" s="14"/>
      <c r="J5" s="14"/>
      <c r="K5" s="14"/>
      <c r="L5" s="14"/>
      <c r="M5" s="268"/>
      <c r="N5" s="14"/>
      <c r="O5" s="14"/>
      <c r="P5" s="14"/>
      <c r="Q5" s="14"/>
      <c r="R5" s="271"/>
      <c r="S5" s="14"/>
      <c r="T5" s="125"/>
      <c r="U5" s="268"/>
      <c r="V5" s="14"/>
      <c r="W5" s="71"/>
    </row>
    <row r="6" spans="1:34" ht="22.5" customHeight="1" x14ac:dyDescent="0.4">
      <c r="A6" s="16"/>
      <c r="B6" s="16"/>
      <c r="C6" s="16"/>
      <c r="D6" s="39" t="s">
        <v>57</v>
      </c>
      <c r="E6" s="7">
        <v>70</v>
      </c>
      <c r="F6" s="255" t="s">
        <v>22</v>
      </c>
      <c r="G6" s="18" t="s">
        <v>60</v>
      </c>
      <c r="H6" s="19" t="s">
        <v>3</v>
      </c>
      <c r="I6" s="211" t="s">
        <v>61</v>
      </c>
      <c r="J6" s="214" t="s">
        <v>62</v>
      </c>
      <c r="K6" s="52">
        <v>180</v>
      </c>
      <c r="L6" s="21">
        <f>E6*K6/100</f>
        <v>126</v>
      </c>
      <c r="M6" s="143" t="s">
        <v>59</v>
      </c>
      <c r="N6" s="212" t="s">
        <v>65</v>
      </c>
      <c r="O6" s="216" t="s">
        <v>66</v>
      </c>
      <c r="P6" s="52">
        <v>0</v>
      </c>
      <c r="Q6" s="21">
        <v>70</v>
      </c>
      <c r="R6" s="261" t="s">
        <v>59</v>
      </c>
      <c r="S6" s="21">
        <v>5</v>
      </c>
      <c r="T6" s="72">
        <f t="shared" ref="T6" si="0">Q6*S6</f>
        <v>350</v>
      </c>
      <c r="U6" s="62" t="s">
        <v>22</v>
      </c>
      <c r="V6" s="21"/>
      <c r="W6" s="19"/>
    </row>
    <row r="7" spans="1:34" ht="22.5" customHeight="1" x14ac:dyDescent="0.4">
      <c r="A7" s="16"/>
      <c r="B7" s="16"/>
      <c r="C7" s="16"/>
      <c r="D7" s="67" t="s">
        <v>58</v>
      </c>
      <c r="E7" s="105">
        <v>77</v>
      </c>
      <c r="F7" s="181" t="s">
        <v>22</v>
      </c>
      <c r="G7" s="183"/>
      <c r="H7" s="30"/>
      <c r="I7" s="67"/>
      <c r="J7" s="35"/>
      <c r="K7" s="69"/>
      <c r="L7" s="21"/>
      <c r="M7" s="63"/>
      <c r="N7" s="35"/>
      <c r="O7" s="69"/>
      <c r="P7" s="35"/>
      <c r="Q7" s="84"/>
      <c r="R7" s="261"/>
      <c r="S7" s="21"/>
      <c r="T7" s="72"/>
      <c r="U7" s="62"/>
      <c r="V7" s="82"/>
      <c r="W7" s="103"/>
      <c r="X7" s="175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s="8" customFormat="1" ht="22.5" customHeight="1" x14ac:dyDescent="0.4">
      <c r="B8" s="15"/>
      <c r="C8" s="16"/>
      <c r="D8" s="67" t="s">
        <v>284</v>
      </c>
      <c r="E8" s="138"/>
      <c r="F8" s="256"/>
      <c r="G8" s="183"/>
      <c r="H8" s="30"/>
      <c r="I8" s="25"/>
      <c r="J8" s="27"/>
      <c r="K8" s="25"/>
      <c r="L8" s="21"/>
      <c r="M8" s="63"/>
      <c r="N8" s="25"/>
      <c r="O8" s="27"/>
      <c r="P8" s="25"/>
      <c r="Q8" s="84"/>
      <c r="R8" s="261"/>
      <c r="S8" s="21"/>
      <c r="T8" s="72"/>
      <c r="U8" s="62"/>
      <c r="V8" s="67"/>
      <c r="W8" s="5"/>
      <c r="X8" s="176"/>
    </row>
    <row r="9" spans="1:34" s="8" customFormat="1" ht="22.5" customHeight="1" x14ac:dyDescent="0.4">
      <c r="B9" s="15"/>
      <c r="C9" s="16"/>
      <c r="D9" s="35" t="s">
        <v>253</v>
      </c>
      <c r="E9" s="8">
        <v>7</v>
      </c>
      <c r="F9" s="255" t="s">
        <v>22</v>
      </c>
      <c r="G9" s="109"/>
      <c r="H9" s="103"/>
      <c r="I9" s="196" t="s">
        <v>63</v>
      </c>
      <c r="J9" s="215" t="s">
        <v>64</v>
      </c>
      <c r="K9" s="33">
        <v>230</v>
      </c>
      <c r="L9" s="79">
        <f t="shared" ref="L9:L20" si="1">E9*K9/100</f>
        <v>16.100000000000001</v>
      </c>
      <c r="M9" s="143" t="s">
        <v>59</v>
      </c>
      <c r="N9" s="213" t="s">
        <v>67</v>
      </c>
      <c r="O9" s="217" t="s">
        <v>68</v>
      </c>
      <c r="P9" s="33">
        <v>0</v>
      </c>
      <c r="Q9" s="78">
        <v>7</v>
      </c>
      <c r="R9" s="143" t="s">
        <v>59</v>
      </c>
      <c r="S9" s="79">
        <v>5</v>
      </c>
      <c r="T9" s="80">
        <f t="shared" ref="T9:T12" si="2">Q9*S9</f>
        <v>35</v>
      </c>
      <c r="U9" s="143" t="s">
        <v>22</v>
      </c>
      <c r="V9" s="79"/>
      <c r="W9" s="81"/>
    </row>
    <row r="10" spans="1:34" ht="22.5" customHeight="1" x14ac:dyDescent="0.4">
      <c r="D10" s="6" t="s">
        <v>249</v>
      </c>
      <c r="E10" s="170"/>
      <c r="F10" s="13"/>
      <c r="G10" s="127"/>
      <c r="H10" s="69"/>
      <c r="I10" s="171"/>
      <c r="J10" s="129"/>
      <c r="K10" s="128"/>
      <c r="L10" s="128"/>
      <c r="M10" s="269"/>
      <c r="N10" s="128"/>
      <c r="O10" s="129"/>
      <c r="P10" s="128"/>
      <c r="Q10" s="128"/>
      <c r="R10" s="64"/>
      <c r="S10" s="69"/>
      <c r="T10" s="95"/>
      <c r="U10" s="64"/>
      <c r="V10" s="69"/>
      <c r="W10" s="5"/>
      <c r="Y10" s="8"/>
      <c r="Z10" s="8"/>
      <c r="AA10" s="8"/>
      <c r="AB10" s="8"/>
      <c r="AC10" s="8"/>
    </row>
    <row r="11" spans="1:34" ht="22.5" customHeight="1" x14ac:dyDescent="0.4">
      <c r="D11" s="17" t="s">
        <v>251</v>
      </c>
      <c r="E11" s="20">
        <v>0.4</v>
      </c>
      <c r="F11" s="256" t="s">
        <v>59</v>
      </c>
      <c r="G11" s="18"/>
      <c r="H11" s="19"/>
      <c r="I11" s="39" t="s">
        <v>29</v>
      </c>
      <c r="J11" s="104" t="s">
        <v>30</v>
      </c>
      <c r="K11" s="39">
        <v>100</v>
      </c>
      <c r="L11" s="21">
        <f t="shared" si="1"/>
        <v>0.4</v>
      </c>
      <c r="M11" s="261" t="s">
        <v>59</v>
      </c>
      <c r="N11" s="39" t="s">
        <v>29</v>
      </c>
      <c r="O11" s="104" t="s">
        <v>30</v>
      </c>
      <c r="P11" s="39">
        <v>0</v>
      </c>
      <c r="Q11" s="21">
        <v>0.4</v>
      </c>
      <c r="R11" s="261" t="s">
        <v>59</v>
      </c>
      <c r="S11" s="21">
        <v>5</v>
      </c>
      <c r="T11" s="72">
        <f t="shared" si="2"/>
        <v>2</v>
      </c>
      <c r="U11" s="261" t="s">
        <v>22</v>
      </c>
      <c r="V11" s="21"/>
      <c r="W11" s="19"/>
      <c r="Y11" s="8"/>
      <c r="Z11" s="8"/>
      <c r="AA11" s="8"/>
      <c r="AB11" s="8"/>
      <c r="AC11" s="8"/>
    </row>
    <row r="12" spans="1:34" ht="22.5" customHeight="1" x14ac:dyDescent="0.4">
      <c r="D12" s="28" t="s">
        <v>101</v>
      </c>
      <c r="E12" s="90">
        <v>1.2</v>
      </c>
      <c r="F12" s="253" t="s">
        <v>22</v>
      </c>
      <c r="G12" s="109"/>
      <c r="H12" s="103"/>
      <c r="I12" s="28" t="s">
        <v>38</v>
      </c>
      <c r="J12" s="51" t="s">
        <v>39</v>
      </c>
      <c r="K12" s="52">
        <v>100</v>
      </c>
      <c r="L12" s="21">
        <f t="shared" si="1"/>
        <v>1.2</v>
      </c>
      <c r="M12" s="143" t="s">
        <v>59</v>
      </c>
      <c r="N12" s="31" t="s">
        <v>38</v>
      </c>
      <c r="O12" s="51" t="s">
        <v>39</v>
      </c>
      <c r="P12" s="52">
        <v>0</v>
      </c>
      <c r="Q12" s="78">
        <v>1.2</v>
      </c>
      <c r="R12" s="143" t="s">
        <v>59</v>
      </c>
      <c r="S12" s="79">
        <v>5</v>
      </c>
      <c r="T12" s="80">
        <f t="shared" si="2"/>
        <v>6</v>
      </c>
      <c r="U12" s="143" t="s">
        <v>22</v>
      </c>
      <c r="V12" s="82"/>
      <c r="W12" s="83"/>
      <c r="Y12" s="8"/>
      <c r="Z12" s="8"/>
      <c r="AA12" s="8"/>
      <c r="AB12" s="8"/>
      <c r="AC12" s="8"/>
    </row>
    <row r="13" spans="1:34" ht="22.5" customHeight="1" x14ac:dyDescent="0.4">
      <c r="D13" s="130" t="s">
        <v>70</v>
      </c>
      <c r="E13" s="69"/>
      <c r="F13" s="13"/>
      <c r="G13" s="127"/>
      <c r="H13" s="69"/>
      <c r="I13" s="87"/>
      <c r="J13" s="131"/>
      <c r="K13" s="69"/>
      <c r="L13" s="69"/>
      <c r="M13" s="64"/>
      <c r="N13" s="69"/>
      <c r="O13" s="131"/>
      <c r="P13" s="69"/>
      <c r="Q13" s="69"/>
      <c r="R13" s="64"/>
      <c r="S13" s="132"/>
      <c r="T13" s="69"/>
      <c r="U13" s="64"/>
      <c r="V13" s="69"/>
      <c r="W13" s="5"/>
      <c r="Y13" s="8"/>
      <c r="Z13" s="8"/>
      <c r="AA13" s="8"/>
      <c r="AB13" s="8"/>
      <c r="AC13" s="8"/>
    </row>
    <row r="14" spans="1:34" ht="22.5" customHeight="1" x14ac:dyDescent="0.4">
      <c r="D14" s="35" t="s">
        <v>71</v>
      </c>
      <c r="E14" s="78">
        <v>30</v>
      </c>
      <c r="F14" s="181" t="s">
        <v>41</v>
      </c>
      <c r="G14" s="164"/>
      <c r="H14" s="111"/>
      <c r="I14" s="28" t="s">
        <v>72</v>
      </c>
      <c r="J14" s="144" t="s">
        <v>73</v>
      </c>
      <c r="K14" s="31">
        <v>100</v>
      </c>
      <c r="L14" s="79">
        <f t="shared" si="1"/>
        <v>30</v>
      </c>
      <c r="M14" s="108" t="s">
        <v>41</v>
      </c>
      <c r="N14" s="31" t="s">
        <v>72</v>
      </c>
      <c r="O14" s="144" t="s">
        <v>73</v>
      </c>
      <c r="P14" s="31">
        <v>60</v>
      </c>
      <c r="Q14" s="78">
        <v>75</v>
      </c>
      <c r="R14" s="108" t="s">
        <v>41</v>
      </c>
      <c r="S14" s="78">
        <v>5</v>
      </c>
      <c r="T14" s="100">
        <f t="shared" ref="T14" si="3">Q14*S14</f>
        <v>375</v>
      </c>
      <c r="U14" s="108" t="s">
        <v>22</v>
      </c>
      <c r="V14" s="78"/>
      <c r="W14" s="111"/>
    </row>
    <row r="15" spans="1:34" ht="22.5" customHeight="1" x14ac:dyDescent="0.4">
      <c r="D15" s="6" t="s">
        <v>286</v>
      </c>
      <c r="E15" s="186"/>
      <c r="F15" s="85"/>
      <c r="G15" s="187"/>
      <c r="H15" s="87"/>
      <c r="I15" s="87"/>
      <c r="J15" s="87"/>
      <c r="K15" s="87"/>
      <c r="L15" s="87"/>
      <c r="M15" s="86"/>
      <c r="N15" s="87"/>
      <c r="O15" s="188"/>
      <c r="P15" s="87"/>
      <c r="Q15" s="87"/>
      <c r="R15" s="86"/>
      <c r="S15" s="87"/>
      <c r="T15" s="88"/>
      <c r="U15" s="86"/>
      <c r="V15" s="87"/>
      <c r="W15" s="89"/>
    </row>
    <row r="16" spans="1:34" ht="22.5" customHeight="1" x14ac:dyDescent="0.4">
      <c r="D16" s="28" t="s">
        <v>93</v>
      </c>
      <c r="E16" s="20">
        <f>L16*0.03</f>
        <v>2.4</v>
      </c>
      <c r="F16" s="256" t="s">
        <v>59</v>
      </c>
      <c r="G16" s="184"/>
      <c r="H16" s="185"/>
      <c r="I16" s="189" t="s">
        <v>43</v>
      </c>
      <c r="J16" s="190" t="s">
        <v>44</v>
      </c>
      <c r="K16" s="118">
        <v>100</v>
      </c>
      <c r="L16" s="179">
        <v>80</v>
      </c>
      <c r="M16" s="270" t="s">
        <v>22</v>
      </c>
      <c r="N16" s="192" t="s">
        <v>99</v>
      </c>
      <c r="O16" s="193" t="s">
        <v>46</v>
      </c>
      <c r="P16" s="118">
        <v>100</v>
      </c>
      <c r="Q16" s="107">
        <v>2.4</v>
      </c>
      <c r="R16" s="265" t="s">
        <v>59</v>
      </c>
      <c r="S16" s="107">
        <v>5</v>
      </c>
      <c r="T16" s="200">
        <f t="shared" ref="T16:T18" si="4">Q16*S16</f>
        <v>12</v>
      </c>
      <c r="U16" s="265" t="s">
        <v>22</v>
      </c>
      <c r="V16" s="4"/>
      <c r="W16" s="38"/>
      <c r="Y16" s="8"/>
      <c r="Z16" s="8"/>
      <c r="AA16" s="8"/>
      <c r="AB16" s="8"/>
    </row>
    <row r="17" spans="4:23" ht="22.5" customHeight="1" x14ac:dyDescent="0.4">
      <c r="D17" s="17" t="s">
        <v>289</v>
      </c>
      <c r="E17" s="7">
        <f>L17*0.03</f>
        <v>2.4</v>
      </c>
      <c r="F17" s="253" t="s">
        <v>22</v>
      </c>
      <c r="G17" s="194"/>
      <c r="H17" s="195"/>
      <c r="I17" s="196" t="s">
        <v>47</v>
      </c>
      <c r="J17" s="197" t="s">
        <v>48</v>
      </c>
      <c r="K17" s="17">
        <v>100</v>
      </c>
      <c r="L17" s="107">
        <v>80</v>
      </c>
      <c r="M17" s="264" t="s">
        <v>22</v>
      </c>
      <c r="N17" s="198" t="s">
        <v>100</v>
      </c>
      <c r="O17" s="199" t="s">
        <v>49</v>
      </c>
      <c r="P17" s="28">
        <v>100</v>
      </c>
      <c r="Q17" s="6">
        <v>2.4</v>
      </c>
      <c r="R17" s="77" t="s">
        <v>59</v>
      </c>
      <c r="S17" s="6">
        <v>5</v>
      </c>
      <c r="T17" s="98">
        <f t="shared" si="4"/>
        <v>12</v>
      </c>
      <c r="U17" s="77" t="s">
        <v>22</v>
      </c>
      <c r="V17" s="201"/>
      <c r="W17" s="202"/>
    </row>
    <row r="18" spans="4:23" ht="22.5" customHeight="1" x14ac:dyDescent="0.4">
      <c r="D18" s="206" t="s">
        <v>283</v>
      </c>
      <c r="E18" s="205">
        <v>100</v>
      </c>
      <c r="F18" s="230" t="s">
        <v>59</v>
      </c>
      <c r="G18" s="85"/>
      <c r="H18" s="85"/>
      <c r="I18" s="207" t="s">
        <v>285</v>
      </c>
      <c r="J18" s="178"/>
      <c r="K18" s="17">
        <v>0</v>
      </c>
      <c r="L18" s="6">
        <v>160</v>
      </c>
      <c r="M18" s="204" t="s">
        <v>22</v>
      </c>
      <c r="N18" s="17"/>
      <c r="O18" s="178"/>
      <c r="P18" s="17">
        <v>0</v>
      </c>
      <c r="Q18" s="21">
        <v>160</v>
      </c>
      <c r="R18" s="62" t="s">
        <v>41</v>
      </c>
      <c r="S18" s="21">
        <v>5</v>
      </c>
      <c r="T18" s="72">
        <f t="shared" si="4"/>
        <v>800</v>
      </c>
      <c r="U18" s="62" t="s">
        <v>22</v>
      </c>
      <c r="V18" s="6"/>
      <c r="W18" s="89"/>
    </row>
    <row r="19" spans="4:23" ht="22.5" customHeight="1" x14ac:dyDescent="0.4">
      <c r="D19" s="24" t="s">
        <v>74</v>
      </c>
      <c r="E19" s="53">
        <v>7.4</v>
      </c>
      <c r="F19" s="257" t="s">
        <v>41</v>
      </c>
      <c r="G19" s="18"/>
      <c r="H19" s="19"/>
      <c r="I19" s="203" t="s">
        <v>88</v>
      </c>
      <c r="J19" s="27" t="s">
        <v>75</v>
      </c>
      <c r="K19" s="25">
        <v>100</v>
      </c>
      <c r="L19" s="21">
        <f t="shared" si="1"/>
        <v>7.4</v>
      </c>
      <c r="M19" s="261" t="s">
        <v>41</v>
      </c>
      <c r="N19" s="25" t="s">
        <v>88</v>
      </c>
      <c r="O19" s="27" t="s">
        <v>75</v>
      </c>
      <c r="P19" s="25">
        <v>0</v>
      </c>
      <c r="Q19" s="21">
        <v>7.4</v>
      </c>
      <c r="R19" s="261" t="s">
        <v>41</v>
      </c>
      <c r="S19" s="21">
        <v>5</v>
      </c>
      <c r="T19" s="72">
        <f t="shared" ref="T19:T20" si="5">Q19*S19</f>
        <v>37</v>
      </c>
      <c r="U19" s="62" t="s">
        <v>22</v>
      </c>
      <c r="V19" s="53"/>
      <c r="W19" s="3"/>
    </row>
    <row r="20" spans="4:23" ht="22.5" customHeight="1" x14ac:dyDescent="0.4">
      <c r="D20" s="35" t="s">
        <v>76</v>
      </c>
      <c r="E20" s="68">
        <v>10</v>
      </c>
      <c r="F20" s="182" t="s">
        <v>41</v>
      </c>
      <c r="G20" s="22"/>
      <c r="H20" s="23"/>
      <c r="I20" s="17" t="s">
        <v>77</v>
      </c>
      <c r="J20" s="135" t="s">
        <v>78</v>
      </c>
      <c r="K20" s="58">
        <v>91</v>
      </c>
      <c r="L20" s="21">
        <f t="shared" si="1"/>
        <v>9.1</v>
      </c>
      <c r="M20" s="63" t="s">
        <v>41</v>
      </c>
      <c r="N20" s="35" t="s">
        <v>79</v>
      </c>
      <c r="O20" s="135" t="s">
        <v>80</v>
      </c>
      <c r="P20" s="58">
        <v>4</v>
      </c>
      <c r="Q20" s="67">
        <v>10</v>
      </c>
      <c r="R20" s="63" t="s">
        <v>41</v>
      </c>
      <c r="S20" s="84">
        <v>5</v>
      </c>
      <c r="T20" s="73">
        <f t="shared" si="5"/>
        <v>50</v>
      </c>
      <c r="U20" s="62" t="s">
        <v>22</v>
      </c>
      <c r="V20" s="26"/>
      <c r="W20" s="37"/>
    </row>
    <row r="21" spans="4:23" ht="22.5" customHeight="1" x14ac:dyDescent="0.4">
      <c r="D21" s="130" t="s">
        <v>81</v>
      </c>
      <c r="E21" s="69"/>
      <c r="F21" s="13"/>
      <c r="G21" s="127"/>
      <c r="H21" s="69"/>
      <c r="I21" s="87"/>
      <c r="J21" s="131"/>
      <c r="K21" s="69"/>
      <c r="L21" s="69"/>
      <c r="M21" s="64"/>
      <c r="N21" s="69"/>
      <c r="O21" s="131"/>
      <c r="P21" s="69"/>
      <c r="Q21" s="69"/>
      <c r="R21" s="64"/>
      <c r="S21" s="132"/>
      <c r="T21" s="69"/>
      <c r="U21" s="64"/>
      <c r="V21" s="69"/>
      <c r="W21" s="5"/>
    </row>
    <row r="22" spans="4:23" ht="22.5" customHeight="1" x14ac:dyDescent="0.4">
      <c r="D22" s="35" t="s">
        <v>254</v>
      </c>
      <c r="E22" s="67">
        <v>100</v>
      </c>
      <c r="F22" s="182" t="s">
        <v>41</v>
      </c>
      <c r="G22" s="134"/>
      <c r="H22" s="133"/>
      <c r="I22" s="209" t="s">
        <v>82</v>
      </c>
      <c r="J22" s="218" t="s">
        <v>83</v>
      </c>
      <c r="K22" s="42">
        <v>84</v>
      </c>
      <c r="L22" s="84">
        <v>84</v>
      </c>
      <c r="M22" s="63" t="s">
        <v>41</v>
      </c>
      <c r="N22" s="210" t="s">
        <v>84</v>
      </c>
      <c r="O22" s="219" t="s">
        <v>85</v>
      </c>
      <c r="P22" s="42">
        <v>50</v>
      </c>
      <c r="Q22" s="84">
        <v>200</v>
      </c>
      <c r="R22" s="63" t="s">
        <v>41</v>
      </c>
      <c r="S22" s="84">
        <v>5</v>
      </c>
      <c r="T22" s="172">
        <f t="shared" ref="T22" si="6">Q22*S22</f>
        <v>1000</v>
      </c>
      <c r="U22" s="63" t="s">
        <v>22</v>
      </c>
      <c r="V22" s="67"/>
      <c r="W22" s="5"/>
    </row>
    <row r="23" spans="4:23" ht="22.5" customHeight="1" x14ac:dyDescent="0.4">
      <c r="D23" s="31" t="s">
        <v>255</v>
      </c>
      <c r="E23" s="79">
        <v>6</v>
      </c>
      <c r="F23" s="255" t="s">
        <v>22</v>
      </c>
      <c r="G23" s="109"/>
      <c r="H23" s="103"/>
      <c r="I23" s="31" t="s">
        <v>86</v>
      </c>
      <c r="J23" s="137" t="s">
        <v>87</v>
      </c>
      <c r="K23" s="33">
        <v>100</v>
      </c>
      <c r="L23" s="82">
        <v>6</v>
      </c>
      <c r="M23" s="143" t="s">
        <v>22</v>
      </c>
      <c r="N23" s="31" t="s">
        <v>86</v>
      </c>
      <c r="O23" s="137" t="s">
        <v>87</v>
      </c>
      <c r="P23" s="33">
        <v>20</v>
      </c>
      <c r="Q23" s="78">
        <v>7.5</v>
      </c>
      <c r="R23" s="143" t="s">
        <v>22</v>
      </c>
      <c r="S23" s="78">
        <v>5</v>
      </c>
      <c r="T23" s="80">
        <f t="shared" ref="T23:T30" si="7">Q23*S23</f>
        <v>37.5</v>
      </c>
      <c r="U23" s="143" t="s">
        <v>22</v>
      </c>
      <c r="V23" s="82"/>
      <c r="W23" s="83"/>
    </row>
    <row r="24" spans="4:23" ht="22.5" customHeight="1" x14ac:dyDescent="0.4">
      <c r="D24" s="67" t="s">
        <v>256</v>
      </c>
      <c r="E24" s="69"/>
      <c r="F24" s="13"/>
      <c r="G24" s="127"/>
      <c r="H24" s="69"/>
      <c r="I24" s="69"/>
      <c r="J24" s="131"/>
      <c r="K24" s="69"/>
      <c r="L24" s="69"/>
      <c r="M24" s="64"/>
      <c r="N24" s="69"/>
      <c r="O24" s="131"/>
      <c r="P24" s="69"/>
      <c r="Q24" s="69"/>
      <c r="R24" s="64"/>
      <c r="S24" s="69"/>
      <c r="T24" s="95"/>
      <c r="U24" s="64"/>
      <c r="V24" s="69"/>
      <c r="W24" s="5"/>
    </row>
    <row r="25" spans="4:23" ht="22.5" customHeight="1" x14ac:dyDescent="0.4">
      <c r="D25" s="52" t="s">
        <v>250</v>
      </c>
      <c r="E25" s="79">
        <v>9.1999999999999993</v>
      </c>
      <c r="F25" s="255" t="s">
        <v>41</v>
      </c>
      <c r="G25" s="18"/>
      <c r="H25" s="19"/>
      <c r="I25" s="25" t="s">
        <v>88</v>
      </c>
      <c r="J25" s="27" t="s">
        <v>75</v>
      </c>
      <c r="K25" s="25">
        <v>100</v>
      </c>
      <c r="L25" s="21">
        <v>9.1999999999999993</v>
      </c>
      <c r="M25" s="143" t="s">
        <v>41</v>
      </c>
      <c r="N25" s="25" t="s">
        <v>88</v>
      </c>
      <c r="O25" s="27" t="s">
        <v>75</v>
      </c>
      <c r="P25" s="25">
        <v>0</v>
      </c>
      <c r="Q25" s="21">
        <v>9.1999999999999993</v>
      </c>
      <c r="R25" s="143" t="s">
        <v>41</v>
      </c>
      <c r="S25" s="21">
        <v>5</v>
      </c>
      <c r="T25" s="72">
        <f t="shared" si="7"/>
        <v>46</v>
      </c>
      <c r="U25" s="62" t="s">
        <v>22</v>
      </c>
      <c r="V25" s="53"/>
      <c r="W25" s="3"/>
    </row>
    <row r="26" spans="4:23" ht="22.5" customHeight="1" x14ac:dyDescent="0.4">
      <c r="D26" s="35" t="s">
        <v>89</v>
      </c>
      <c r="E26" s="69">
        <v>5</v>
      </c>
      <c r="F26" s="13" t="s">
        <v>22</v>
      </c>
      <c r="G26" s="29"/>
      <c r="H26" s="30"/>
      <c r="I26" s="118" t="s">
        <v>90</v>
      </c>
      <c r="J26" s="116" t="s">
        <v>91</v>
      </c>
      <c r="K26" s="25">
        <v>100</v>
      </c>
      <c r="L26" s="34">
        <v>5</v>
      </c>
      <c r="M26" s="64" t="s">
        <v>22</v>
      </c>
      <c r="N26" s="118" t="s">
        <v>90</v>
      </c>
      <c r="O26" s="116" t="s">
        <v>91</v>
      </c>
      <c r="P26" s="48">
        <v>0</v>
      </c>
      <c r="Q26" s="34">
        <v>5</v>
      </c>
      <c r="R26" s="64" t="s">
        <v>22</v>
      </c>
      <c r="S26" s="84">
        <v>5</v>
      </c>
      <c r="T26" s="72">
        <f t="shared" si="7"/>
        <v>25</v>
      </c>
      <c r="U26" s="62" t="s">
        <v>22</v>
      </c>
      <c r="V26" s="26"/>
      <c r="W26" s="37"/>
    </row>
    <row r="27" spans="4:23" ht="22.5" customHeight="1" x14ac:dyDescent="0.4">
      <c r="D27" s="52" t="s">
        <v>131</v>
      </c>
      <c r="E27" s="79">
        <v>9</v>
      </c>
      <c r="F27" s="255" t="s">
        <v>41</v>
      </c>
      <c r="G27" s="109"/>
      <c r="H27" s="103"/>
      <c r="I27" s="31" t="s">
        <v>92</v>
      </c>
      <c r="J27" s="144">
        <v>16001</v>
      </c>
      <c r="K27" s="52">
        <v>100</v>
      </c>
      <c r="L27" s="82">
        <v>9</v>
      </c>
      <c r="M27" s="143" t="s">
        <v>41</v>
      </c>
      <c r="N27" s="31" t="s">
        <v>92</v>
      </c>
      <c r="O27" s="144">
        <v>16001</v>
      </c>
      <c r="P27" s="33">
        <v>0</v>
      </c>
      <c r="Q27" s="82">
        <v>9</v>
      </c>
      <c r="R27" s="143" t="s">
        <v>41</v>
      </c>
      <c r="S27" s="78">
        <v>5</v>
      </c>
      <c r="T27" s="80">
        <f t="shared" si="7"/>
        <v>45</v>
      </c>
      <c r="U27" s="143" t="s">
        <v>22</v>
      </c>
      <c r="V27" s="82"/>
      <c r="W27" s="83"/>
    </row>
    <row r="28" spans="4:23" ht="22.5" customHeight="1" x14ac:dyDescent="0.4">
      <c r="D28" s="67" t="s">
        <v>257</v>
      </c>
      <c r="E28" s="69"/>
      <c r="F28" s="13"/>
      <c r="G28" s="127"/>
      <c r="H28" s="69"/>
      <c r="I28" s="69"/>
      <c r="J28" s="131"/>
      <c r="K28" s="69"/>
      <c r="L28" s="69"/>
      <c r="M28" s="64"/>
      <c r="N28" s="69"/>
      <c r="O28" s="131"/>
      <c r="P28" s="69"/>
      <c r="Q28" s="69"/>
      <c r="R28" s="64"/>
      <c r="S28" s="69"/>
      <c r="T28" s="95"/>
      <c r="U28" s="64"/>
      <c r="V28" s="69"/>
      <c r="W28" s="5"/>
    </row>
    <row r="29" spans="4:23" ht="22.5" customHeight="1" x14ac:dyDescent="0.4">
      <c r="D29" s="35" t="s">
        <v>93</v>
      </c>
      <c r="E29" s="67">
        <v>1</v>
      </c>
      <c r="F29" s="182" t="s">
        <v>22</v>
      </c>
      <c r="G29" s="45"/>
      <c r="H29" s="5"/>
      <c r="I29" s="191" t="s">
        <v>43</v>
      </c>
      <c r="J29" s="222" t="s">
        <v>44</v>
      </c>
      <c r="K29" s="35">
        <v>100</v>
      </c>
      <c r="L29" s="67">
        <v>100</v>
      </c>
      <c r="M29" s="63" t="s">
        <v>41</v>
      </c>
      <c r="N29" s="220" t="s">
        <v>45</v>
      </c>
      <c r="O29" s="221" t="s">
        <v>46</v>
      </c>
      <c r="P29" s="35">
        <v>0</v>
      </c>
      <c r="Q29" s="67">
        <v>1</v>
      </c>
      <c r="R29" s="63" t="s">
        <v>41</v>
      </c>
      <c r="S29" s="67">
        <v>5</v>
      </c>
      <c r="T29" s="76">
        <f>Q29*S29</f>
        <v>5</v>
      </c>
      <c r="U29" s="63" t="s">
        <v>22</v>
      </c>
      <c r="V29" s="67"/>
      <c r="W29" s="5"/>
    </row>
    <row r="30" spans="4:23" ht="22.5" customHeight="1" x14ac:dyDescent="0.4">
      <c r="D30" s="206" t="s">
        <v>283</v>
      </c>
      <c r="E30" s="53">
        <v>100</v>
      </c>
      <c r="F30" s="256" t="s">
        <v>41</v>
      </c>
      <c r="G30" s="18"/>
      <c r="H30" s="19"/>
      <c r="I30" s="208" t="s">
        <v>285</v>
      </c>
      <c r="J30" s="51"/>
      <c r="K30" s="52">
        <v>100</v>
      </c>
      <c r="L30" s="79">
        <v>100</v>
      </c>
      <c r="M30" s="173" t="s">
        <v>22</v>
      </c>
      <c r="N30" s="25"/>
      <c r="O30" s="27"/>
      <c r="P30" s="25"/>
      <c r="Q30" s="21">
        <v>100</v>
      </c>
      <c r="R30" s="62" t="s">
        <v>41</v>
      </c>
      <c r="S30" s="21">
        <v>5</v>
      </c>
      <c r="T30" s="72">
        <f t="shared" si="7"/>
        <v>500</v>
      </c>
      <c r="U30" s="62" t="s">
        <v>22</v>
      </c>
      <c r="V30" s="53"/>
      <c r="W30" s="3"/>
    </row>
    <row r="31" spans="4:23" ht="22.5" customHeight="1" x14ac:dyDescent="0.4">
      <c r="D31" s="130" t="s">
        <v>94</v>
      </c>
      <c r="E31" s="69"/>
      <c r="F31" s="13"/>
      <c r="G31" s="69"/>
      <c r="H31" s="69"/>
      <c r="I31" s="69"/>
      <c r="J31" s="69"/>
      <c r="K31" s="69"/>
      <c r="L31" s="69"/>
      <c r="M31" s="64"/>
      <c r="N31" s="87"/>
      <c r="O31" s="87"/>
      <c r="P31" s="87"/>
      <c r="Q31" s="88"/>
      <c r="R31" s="86"/>
      <c r="S31" s="87"/>
      <c r="T31" s="88"/>
      <c r="U31" s="86"/>
      <c r="V31" s="87"/>
      <c r="W31" s="89"/>
    </row>
    <row r="32" spans="4:23" ht="22.5" customHeight="1" x14ac:dyDescent="0.4">
      <c r="D32" s="67" t="s">
        <v>95</v>
      </c>
      <c r="E32" s="69"/>
      <c r="F32" s="13"/>
      <c r="G32" s="127"/>
      <c r="H32" s="69"/>
      <c r="I32" s="69"/>
      <c r="J32" s="131"/>
      <c r="K32" s="69"/>
      <c r="L32" s="69"/>
      <c r="M32" s="64"/>
      <c r="N32" s="69"/>
      <c r="O32" s="131"/>
      <c r="P32" s="87"/>
      <c r="Q32" s="88"/>
      <c r="R32" s="86"/>
      <c r="S32" s="87"/>
      <c r="T32" s="88"/>
      <c r="U32" s="86"/>
      <c r="V32" s="87"/>
      <c r="W32" s="89"/>
    </row>
    <row r="33" spans="4:28" ht="22.5" customHeight="1" x14ac:dyDescent="0.4">
      <c r="D33" s="52" t="s">
        <v>96</v>
      </c>
      <c r="E33" s="223">
        <v>20</v>
      </c>
      <c r="F33" s="258" t="s">
        <v>59</v>
      </c>
      <c r="G33" s="163"/>
      <c r="H33" s="81"/>
      <c r="I33" s="52" t="s">
        <v>97</v>
      </c>
      <c r="J33" s="51" t="s">
        <v>98</v>
      </c>
      <c r="K33" s="52">
        <v>100</v>
      </c>
      <c r="L33" s="79">
        <f>E33*K33/100</f>
        <v>20</v>
      </c>
      <c r="M33" s="173" t="s">
        <v>59</v>
      </c>
      <c r="N33" s="52" t="s">
        <v>97</v>
      </c>
      <c r="O33" s="51" t="s">
        <v>98</v>
      </c>
      <c r="P33" s="52">
        <v>11</v>
      </c>
      <c r="Q33" s="224">
        <f>E33/(100-P33)*100</f>
        <v>22.471910112359549</v>
      </c>
      <c r="R33" s="143" t="s">
        <v>59</v>
      </c>
      <c r="S33" s="79">
        <v>5</v>
      </c>
      <c r="T33" s="225">
        <f>Q33*S33</f>
        <v>112.35955056179775</v>
      </c>
      <c r="U33" s="143" t="s">
        <v>22</v>
      </c>
      <c r="V33" s="79"/>
      <c r="W33" s="81"/>
    </row>
    <row r="34" spans="4:28" ht="22.5" customHeight="1" x14ac:dyDescent="0.4">
      <c r="D34" s="6" t="s">
        <v>286</v>
      </c>
      <c r="E34" s="85"/>
      <c r="F34" s="85"/>
      <c r="G34" s="187"/>
      <c r="H34" s="87"/>
      <c r="I34" s="87"/>
      <c r="J34" s="87"/>
      <c r="K34" s="87"/>
      <c r="L34" s="87"/>
      <c r="M34" s="86"/>
      <c r="N34" s="87"/>
      <c r="O34" s="188"/>
      <c r="P34" s="87"/>
      <c r="Q34" s="87"/>
      <c r="R34" s="86"/>
      <c r="S34" s="87"/>
      <c r="T34" s="88"/>
      <c r="U34" s="86"/>
      <c r="V34" s="87"/>
      <c r="W34" s="89"/>
    </row>
    <row r="35" spans="4:28" ht="22.5" customHeight="1" x14ac:dyDescent="0.4">
      <c r="D35" s="118" t="s">
        <v>93</v>
      </c>
      <c r="E35" s="229">
        <f>L35*0.03</f>
        <v>0.89999999999999991</v>
      </c>
      <c r="F35" s="230" t="s">
        <v>22</v>
      </c>
      <c r="G35" s="184"/>
      <c r="H35" s="185"/>
      <c r="I35" s="189" t="s">
        <v>43</v>
      </c>
      <c r="J35" s="190" t="s">
        <v>44</v>
      </c>
      <c r="K35" s="203">
        <v>100</v>
      </c>
      <c r="L35" s="179">
        <v>30</v>
      </c>
      <c r="M35" s="270" t="s">
        <v>22</v>
      </c>
      <c r="N35" s="192" t="s">
        <v>99</v>
      </c>
      <c r="O35" s="193" t="s">
        <v>46</v>
      </c>
      <c r="P35" s="118">
        <v>100</v>
      </c>
      <c r="Q35" s="179">
        <v>0.9</v>
      </c>
      <c r="R35" s="263" t="s">
        <v>59</v>
      </c>
      <c r="S35" s="4">
        <v>5</v>
      </c>
      <c r="T35" s="113">
        <f t="shared" ref="T35:T37" si="8">Q35*S35</f>
        <v>4.5</v>
      </c>
      <c r="U35" s="263" t="s">
        <v>22</v>
      </c>
      <c r="V35" s="4"/>
      <c r="W35" s="38"/>
      <c r="Y35" s="8"/>
      <c r="Z35" s="8"/>
      <c r="AA35" s="8"/>
      <c r="AB35" s="8"/>
    </row>
    <row r="36" spans="4:28" ht="22.5" customHeight="1" x14ac:dyDescent="0.4">
      <c r="D36" s="28" t="s">
        <v>289</v>
      </c>
      <c r="E36" s="231">
        <f>L36*0.03</f>
        <v>0.89999999999999991</v>
      </c>
      <c r="F36" s="232" t="s">
        <v>22</v>
      </c>
      <c r="G36" s="194"/>
      <c r="H36" s="195"/>
      <c r="I36" s="196" t="s">
        <v>47</v>
      </c>
      <c r="J36" s="197" t="s">
        <v>48</v>
      </c>
      <c r="K36" s="118">
        <v>100</v>
      </c>
      <c r="L36" s="107">
        <v>30</v>
      </c>
      <c r="M36" s="264" t="s">
        <v>22</v>
      </c>
      <c r="N36" s="198" t="s">
        <v>100</v>
      </c>
      <c r="O36" s="199" t="s">
        <v>49</v>
      </c>
      <c r="P36" s="28">
        <v>100</v>
      </c>
      <c r="Q36" s="65">
        <v>0.9</v>
      </c>
      <c r="R36" s="265" t="s">
        <v>59</v>
      </c>
      <c r="S36" s="107">
        <v>5</v>
      </c>
      <c r="T36" s="98">
        <f t="shared" si="8"/>
        <v>4.5</v>
      </c>
      <c r="U36" s="77" t="s">
        <v>22</v>
      </c>
      <c r="V36" s="201"/>
      <c r="W36" s="202"/>
    </row>
    <row r="37" spans="4:28" ht="22.5" customHeight="1" x14ac:dyDescent="0.4">
      <c r="D37" s="233" t="s">
        <v>283</v>
      </c>
      <c r="E37" s="205">
        <v>60</v>
      </c>
      <c r="F37" s="230" t="s">
        <v>59</v>
      </c>
      <c r="G37" s="85"/>
      <c r="H37" s="85"/>
      <c r="I37" s="207" t="s">
        <v>285</v>
      </c>
      <c r="J37" s="178"/>
      <c r="K37" s="17">
        <v>100</v>
      </c>
      <c r="L37" s="6">
        <v>60</v>
      </c>
      <c r="M37" s="204" t="s">
        <v>22</v>
      </c>
      <c r="N37" s="17"/>
      <c r="O37" s="178"/>
      <c r="P37" s="17"/>
      <c r="Q37" s="6">
        <v>60</v>
      </c>
      <c r="R37" s="77" t="s">
        <v>22</v>
      </c>
      <c r="S37" s="6">
        <v>5</v>
      </c>
      <c r="T37" s="98">
        <f t="shared" si="8"/>
        <v>300</v>
      </c>
      <c r="U37" s="77" t="s">
        <v>22</v>
      </c>
      <c r="V37" s="6"/>
      <c r="W37" s="89"/>
    </row>
    <row r="38" spans="4:28" ht="22.5" customHeight="1" x14ac:dyDescent="0.4">
      <c r="D38" s="52" t="s">
        <v>101</v>
      </c>
      <c r="E38" s="79">
        <v>0.24</v>
      </c>
      <c r="F38" s="258" t="s">
        <v>59</v>
      </c>
      <c r="G38" s="18"/>
      <c r="H38" s="19"/>
      <c r="I38" s="25" t="s">
        <v>38</v>
      </c>
      <c r="J38" s="27" t="s">
        <v>39</v>
      </c>
      <c r="K38" s="52">
        <v>100</v>
      </c>
      <c r="L38" s="21">
        <f t="shared" ref="L38:L50" si="9">E38*K38/100</f>
        <v>0.24</v>
      </c>
      <c r="M38" s="173" t="s">
        <v>59</v>
      </c>
      <c r="N38" s="25" t="s">
        <v>38</v>
      </c>
      <c r="O38" s="27" t="s">
        <v>39</v>
      </c>
      <c r="P38" s="52">
        <v>0</v>
      </c>
      <c r="Q38" s="174">
        <v>0.6</v>
      </c>
      <c r="R38" s="143" t="s">
        <v>59</v>
      </c>
      <c r="S38" s="21">
        <v>5</v>
      </c>
      <c r="T38" s="73">
        <f t="shared" ref="T38:T50" si="10">Q38*S38</f>
        <v>3</v>
      </c>
      <c r="U38" s="62" t="s">
        <v>22</v>
      </c>
      <c r="V38" s="53"/>
      <c r="W38" s="3"/>
    </row>
    <row r="39" spans="4:28" ht="22.5" customHeight="1" x14ac:dyDescent="0.4">
      <c r="D39" s="35" t="s">
        <v>258</v>
      </c>
      <c r="E39" s="67">
        <v>1.5</v>
      </c>
      <c r="F39" s="182" t="s">
        <v>22</v>
      </c>
      <c r="G39" s="142"/>
      <c r="I39" s="31" t="s">
        <v>290</v>
      </c>
      <c r="J39" s="32" t="s">
        <v>42</v>
      </c>
      <c r="K39" s="35">
        <v>100</v>
      </c>
      <c r="L39" s="21">
        <f t="shared" si="9"/>
        <v>1.5</v>
      </c>
      <c r="M39" s="63" t="s">
        <v>22</v>
      </c>
      <c r="N39" s="31" t="s">
        <v>290</v>
      </c>
      <c r="O39" s="32" t="s">
        <v>42</v>
      </c>
      <c r="P39" s="35">
        <v>0</v>
      </c>
      <c r="Q39" s="84">
        <f>E39/(100-P39)*100</f>
        <v>1.5</v>
      </c>
      <c r="R39" s="63" t="s">
        <v>22</v>
      </c>
      <c r="S39" s="84">
        <v>5</v>
      </c>
      <c r="T39" s="73">
        <f t="shared" si="10"/>
        <v>7.5</v>
      </c>
      <c r="U39" s="62" t="s">
        <v>22</v>
      </c>
      <c r="V39" s="26"/>
      <c r="W39" s="37"/>
    </row>
    <row r="40" spans="4:28" ht="22.5" customHeight="1" x14ac:dyDescent="0.4">
      <c r="D40" s="35" t="s">
        <v>102</v>
      </c>
      <c r="E40" s="8">
        <v>3</v>
      </c>
      <c r="F40" s="247" t="s">
        <v>103</v>
      </c>
      <c r="G40" s="321" t="s">
        <v>301</v>
      </c>
      <c r="H40" s="322"/>
      <c r="I40" s="35" t="s">
        <v>27</v>
      </c>
      <c r="J40" s="46" t="s">
        <v>28</v>
      </c>
      <c r="K40" s="17">
        <v>100</v>
      </c>
      <c r="L40" s="21">
        <f t="shared" si="9"/>
        <v>3</v>
      </c>
      <c r="M40" s="59" t="s">
        <v>103</v>
      </c>
      <c r="N40" s="35" t="s">
        <v>27</v>
      </c>
      <c r="O40" s="46" t="s">
        <v>28</v>
      </c>
      <c r="P40" s="17">
        <v>0</v>
      </c>
      <c r="Q40" s="84">
        <f t="shared" ref="Q40:Q50" si="11">E40/(100-P40)*100</f>
        <v>3</v>
      </c>
      <c r="R40" s="143" t="s">
        <v>103</v>
      </c>
      <c r="S40" s="84">
        <v>5</v>
      </c>
      <c r="T40" s="73">
        <f t="shared" si="10"/>
        <v>15</v>
      </c>
      <c r="U40" s="62" t="s">
        <v>22</v>
      </c>
      <c r="V40" s="26"/>
      <c r="W40" s="37"/>
    </row>
    <row r="41" spans="4:28" ht="22.5" customHeight="1" x14ac:dyDescent="0.4">
      <c r="D41" s="35" t="s">
        <v>252</v>
      </c>
      <c r="E41" s="67">
        <v>5</v>
      </c>
      <c r="F41" s="182" t="s">
        <v>103</v>
      </c>
      <c r="G41" s="142"/>
      <c r="H41" s="8"/>
      <c r="I41" s="234" t="s">
        <v>104</v>
      </c>
      <c r="J41" s="235" t="s">
        <v>105</v>
      </c>
      <c r="K41" s="35">
        <v>110</v>
      </c>
      <c r="L41" s="21">
        <f t="shared" si="9"/>
        <v>5.5</v>
      </c>
      <c r="M41" s="63" t="s">
        <v>103</v>
      </c>
      <c r="N41" s="210" t="s">
        <v>106</v>
      </c>
      <c r="O41" s="237" t="s">
        <v>107</v>
      </c>
      <c r="P41" s="35">
        <v>20</v>
      </c>
      <c r="Q41" s="141">
        <f t="shared" si="11"/>
        <v>6.25</v>
      </c>
      <c r="R41" s="63" t="s">
        <v>103</v>
      </c>
      <c r="S41" s="84">
        <v>5</v>
      </c>
      <c r="T41" s="102">
        <f t="shared" si="10"/>
        <v>31.25</v>
      </c>
      <c r="U41" s="62" t="s">
        <v>22</v>
      </c>
      <c r="V41" s="26"/>
      <c r="W41" s="37"/>
    </row>
    <row r="42" spans="4:28" ht="22.5" customHeight="1" x14ac:dyDescent="0.4">
      <c r="D42" s="35" t="s">
        <v>108</v>
      </c>
      <c r="E42" s="67">
        <v>8</v>
      </c>
      <c r="F42" s="182" t="s">
        <v>103</v>
      </c>
      <c r="G42" s="45"/>
      <c r="H42" s="5"/>
      <c r="I42" s="191" t="s">
        <v>33</v>
      </c>
      <c r="J42" s="236" t="s">
        <v>34</v>
      </c>
      <c r="K42" s="35">
        <v>76</v>
      </c>
      <c r="L42" s="21">
        <f t="shared" si="9"/>
        <v>6.08</v>
      </c>
      <c r="M42" s="63" t="s">
        <v>103</v>
      </c>
      <c r="N42" s="220" t="s">
        <v>35</v>
      </c>
      <c r="O42" s="238" t="s">
        <v>36</v>
      </c>
      <c r="P42" s="35">
        <v>5</v>
      </c>
      <c r="Q42" s="141">
        <f t="shared" si="11"/>
        <v>8.4210526315789469</v>
      </c>
      <c r="R42" s="63" t="s">
        <v>103</v>
      </c>
      <c r="S42" s="84">
        <v>5</v>
      </c>
      <c r="T42" s="102">
        <f t="shared" si="10"/>
        <v>42.105263157894733</v>
      </c>
      <c r="U42" s="62" t="s">
        <v>22</v>
      </c>
      <c r="V42" s="26"/>
      <c r="W42" s="37"/>
    </row>
    <row r="43" spans="4:28" ht="22.5" customHeight="1" x14ac:dyDescent="0.4">
      <c r="D43" s="35" t="s">
        <v>40</v>
      </c>
      <c r="E43" s="8">
        <v>1</v>
      </c>
      <c r="F43" s="247" t="s">
        <v>103</v>
      </c>
      <c r="G43" s="45"/>
      <c r="H43" s="5"/>
      <c r="I43" s="35" t="s">
        <v>92</v>
      </c>
      <c r="J43" s="46">
        <v>16001</v>
      </c>
      <c r="K43" s="33">
        <v>100</v>
      </c>
      <c r="L43" s="21">
        <f t="shared" si="9"/>
        <v>1</v>
      </c>
      <c r="M43" s="59" t="s">
        <v>103</v>
      </c>
      <c r="N43" s="35" t="s">
        <v>92</v>
      </c>
      <c r="O43" s="46">
        <v>16001</v>
      </c>
      <c r="P43" s="33">
        <v>0</v>
      </c>
      <c r="Q43" s="84">
        <f t="shared" si="11"/>
        <v>1</v>
      </c>
      <c r="R43" s="143" t="s">
        <v>103</v>
      </c>
      <c r="S43" s="84">
        <v>5</v>
      </c>
      <c r="T43" s="73">
        <f t="shared" si="10"/>
        <v>5</v>
      </c>
      <c r="U43" s="62" t="s">
        <v>22</v>
      </c>
      <c r="V43" s="26"/>
      <c r="W43" s="37"/>
    </row>
    <row r="44" spans="4:28" ht="22.5" customHeight="1" x14ac:dyDescent="0.4">
      <c r="D44" s="35" t="s">
        <v>37</v>
      </c>
      <c r="E44" s="67">
        <v>0.1</v>
      </c>
      <c r="F44" s="182" t="s">
        <v>41</v>
      </c>
      <c r="G44" s="142"/>
      <c r="H44" s="8"/>
      <c r="I44" s="42" t="s">
        <v>38</v>
      </c>
      <c r="J44" s="43" t="s">
        <v>39</v>
      </c>
      <c r="K44" s="35">
        <v>100</v>
      </c>
      <c r="L44" s="21">
        <f t="shared" si="9"/>
        <v>0.1</v>
      </c>
      <c r="M44" s="63" t="s">
        <v>41</v>
      </c>
      <c r="N44" s="42" t="s">
        <v>38</v>
      </c>
      <c r="O44" s="43" t="s">
        <v>39</v>
      </c>
      <c r="P44" s="35">
        <v>0</v>
      </c>
      <c r="Q44" s="84">
        <f t="shared" si="11"/>
        <v>0.1</v>
      </c>
      <c r="R44" s="63" t="s">
        <v>41</v>
      </c>
      <c r="S44" s="84">
        <v>5</v>
      </c>
      <c r="T44" s="73">
        <f t="shared" si="10"/>
        <v>0.5</v>
      </c>
      <c r="U44" s="62" t="s">
        <v>22</v>
      </c>
      <c r="V44" s="26"/>
      <c r="W44" s="37"/>
    </row>
    <row r="45" spans="4:28" ht="22.5" customHeight="1" x14ac:dyDescent="0.4">
      <c r="D45" s="35" t="s">
        <v>259</v>
      </c>
      <c r="E45" s="8">
        <v>9</v>
      </c>
      <c r="F45" s="247" t="s">
        <v>103</v>
      </c>
      <c r="G45" s="45"/>
      <c r="H45" s="5"/>
      <c r="I45" s="35" t="s">
        <v>109</v>
      </c>
      <c r="J45" s="36" t="s">
        <v>110</v>
      </c>
      <c r="K45" s="35">
        <v>100</v>
      </c>
      <c r="L45" s="21">
        <f t="shared" si="9"/>
        <v>9</v>
      </c>
      <c r="M45" s="59" t="s">
        <v>103</v>
      </c>
      <c r="N45" s="35" t="s">
        <v>109</v>
      </c>
      <c r="O45" s="36" t="s">
        <v>110</v>
      </c>
      <c r="P45" s="35">
        <v>50</v>
      </c>
      <c r="Q45" s="84">
        <f t="shared" si="11"/>
        <v>18</v>
      </c>
      <c r="R45" s="143" t="s">
        <v>103</v>
      </c>
      <c r="S45" s="84">
        <v>5</v>
      </c>
      <c r="T45" s="73">
        <f t="shared" si="10"/>
        <v>90</v>
      </c>
      <c r="U45" s="62" t="s">
        <v>22</v>
      </c>
      <c r="V45" s="26"/>
      <c r="W45" s="37"/>
    </row>
    <row r="46" spans="4:28" ht="22.5" customHeight="1" x14ac:dyDescent="0.4">
      <c r="D46" s="35" t="s">
        <v>40</v>
      </c>
      <c r="E46" s="67">
        <v>1</v>
      </c>
      <c r="F46" s="182" t="s">
        <v>103</v>
      </c>
      <c r="G46" s="142"/>
      <c r="H46" s="8"/>
      <c r="I46" s="35" t="s">
        <v>92</v>
      </c>
      <c r="J46" s="46">
        <v>16001</v>
      </c>
      <c r="K46" s="33">
        <v>100</v>
      </c>
      <c r="L46" s="21">
        <f t="shared" si="9"/>
        <v>1</v>
      </c>
      <c r="M46" s="63" t="s">
        <v>103</v>
      </c>
      <c r="N46" s="35" t="s">
        <v>92</v>
      </c>
      <c r="O46" s="46">
        <v>16001</v>
      </c>
      <c r="P46" s="33">
        <v>0</v>
      </c>
      <c r="Q46" s="84">
        <f t="shared" si="11"/>
        <v>1</v>
      </c>
      <c r="R46" s="63" t="s">
        <v>103</v>
      </c>
      <c r="S46" s="84">
        <v>5</v>
      </c>
      <c r="T46" s="73">
        <f t="shared" si="10"/>
        <v>5</v>
      </c>
      <c r="U46" s="62" t="s">
        <v>22</v>
      </c>
      <c r="V46" s="26"/>
      <c r="W46" s="37"/>
    </row>
    <row r="47" spans="4:28" ht="22.5" customHeight="1" x14ac:dyDescent="0.4">
      <c r="D47" s="35" t="s">
        <v>37</v>
      </c>
      <c r="E47" s="8">
        <v>0.1</v>
      </c>
      <c r="F47" s="247" t="s">
        <v>103</v>
      </c>
      <c r="G47" s="45"/>
      <c r="H47" s="5"/>
      <c r="I47" s="42" t="s">
        <v>38</v>
      </c>
      <c r="J47" s="43" t="s">
        <v>39</v>
      </c>
      <c r="K47" s="35">
        <v>100</v>
      </c>
      <c r="L47" s="21">
        <f t="shared" si="9"/>
        <v>0.1</v>
      </c>
      <c r="M47" s="59" t="s">
        <v>103</v>
      </c>
      <c r="N47" s="42" t="s">
        <v>38</v>
      </c>
      <c r="O47" s="43" t="s">
        <v>39</v>
      </c>
      <c r="P47" s="35">
        <v>0</v>
      </c>
      <c r="Q47" s="84">
        <f t="shared" si="11"/>
        <v>0.1</v>
      </c>
      <c r="R47" s="63" t="s">
        <v>103</v>
      </c>
      <c r="S47" s="84">
        <v>5</v>
      </c>
      <c r="T47" s="73">
        <f t="shared" si="10"/>
        <v>0.5</v>
      </c>
      <c r="U47" s="62" t="s">
        <v>22</v>
      </c>
      <c r="V47" s="26"/>
      <c r="W47" s="37"/>
    </row>
    <row r="48" spans="4:28" ht="22.5" customHeight="1" x14ac:dyDescent="0.4">
      <c r="D48" s="35" t="s">
        <v>111</v>
      </c>
      <c r="E48" s="67">
        <v>2</v>
      </c>
      <c r="F48" s="182" t="s">
        <v>103</v>
      </c>
      <c r="G48" s="142"/>
      <c r="H48" s="8"/>
      <c r="I48" s="191" t="s">
        <v>112</v>
      </c>
      <c r="J48" s="236" t="s">
        <v>113</v>
      </c>
      <c r="K48" s="35">
        <v>99</v>
      </c>
      <c r="L48" s="21">
        <f t="shared" si="9"/>
        <v>1.98</v>
      </c>
      <c r="M48" s="63" t="s">
        <v>103</v>
      </c>
      <c r="N48" s="220" t="s">
        <v>114</v>
      </c>
      <c r="O48" s="221" t="s">
        <v>115</v>
      </c>
      <c r="P48" s="35">
        <v>25</v>
      </c>
      <c r="Q48" s="141">
        <f t="shared" si="11"/>
        <v>2.666666666666667</v>
      </c>
      <c r="R48" s="62" t="s">
        <v>103</v>
      </c>
      <c r="S48" s="84">
        <v>5</v>
      </c>
      <c r="T48" s="102">
        <f t="shared" si="10"/>
        <v>13.333333333333336</v>
      </c>
      <c r="U48" s="62" t="s">
        <v>22</v>
      </c>
      <c r="V48" s="26"/>
      <c r="W48" s="37"/>
    </row>
    <row r="49" spans="4:23" ht="22.5" customHeight="1" x14ac:dyDescent="0.4">
      <c r="D49" s="35" t="s">
        <v>260</v>
      </c>
      <c r="E49" s="8">
        <v>0.5</v>
      </c>
      <c r="F49" s="247" t="s">
        <v>41</v>
      </c>
      <c r="G49" s="45"/>
      <c r="H49" s="5"/>
      <c r="I49" s="191" t="s">
        <v>116</v>
      </c>
      <c r="J49" s="236" t="s">
        <v>117</v>
      </c>
      <c r="K49" s="35">
        <v>72</v>
      </c>
      <c r="L49" s="21">
        <f t="shared" si="9"/>
        <v>0.36</v>
      </c>
      <c r="M49" s="59" t="s">
        <v>41</v>
      </c>
      <c r="N49" s="220" t="s">
        <v>118</v>
      </c>
      <c r="O49" s="221" t="s">
        <v>119</v>
      </c>
      <c r="P49" s="35">
        <v>8</v>
      </c>
      <c r="Q49" s="141">
        <f t="shared" si="11"/>
        <v>0.54347826086956519</v>
      </c>
      <c r="R49" s="143" t="s">
        <v>41</v>
      </c>
      <c r="S49" s="84">
        <v>5</v>
      </c>
      <c r="T49" s="102">
        <f t="shared" si="10"/>
        <v>2.7173913043478262</v>
      </c>
      <c r="U49" s="62" t="s">
        <v>22</v>
      </c>
      <c r="V49" s="26"/>
      <c r="W49" s="37"/>
    </row>
    <row r="50" spans="4:23" ht="22.5" customHeight="1" x14ac:dyDescent="0.4">
      <c r="D50" s="31" t="s">
        <v>120</v>
      </c>
      <c r="E50" s="78">
        <v>15</v>
      </c>
      <c r="F50" s="181" t="s">
        <v>22</v>
      </c>
      <c r="G50" s="142"/>
      <c r="H50" s="8"/>
      <c r="I50" s="31" t="s">
        <v>121</v>
      </c>
      <c r="J50" s="110" t="s">
        <v>122</v>
      </c>
      <c r="K50" s="31">
        <v>100</v>
      </c>
      <c r="L50" s="79">
        <f t="shared" si="9"/>
        <v>15</v>
      </c>
      <c r="M50" s="108" t="s">
        <v>22</v>
      </c>
      <c r="N50" s="31" t="s">
        <v>121</v>
      </c>
      <c r="O50" s="110" t="s">
        <v>122</v>
      </c>
      <c r="P50" s="31">
        <v>0</v>
      </c>
      <c r="Q50" s="78">
        <f t="shared" si="11"/>
        <v>15</v>
      </c>
      <c r="R50" s="108" t="s">
        <v>22</v>
      </c>
      <c r="S50" s="78">
        <v>5</v>
      </c>
      <c r="T50" s="80">
        <f t="shared" si="10"/>
        <v>75</v>
      </c>
      <c r="U50" s="143" t="s">
        <v>22</v>
      </c>
      <c r="V50" s="82"/>
      <c r="W50" s="83"/>
    </row>
    <row r="51" spans="4:23" ht="22.5" customHeight="1" x14ac:dyDescent="0.4">
      <c r="D51" s="130" t="s">
        <v>123</v>
      </c>
      <c r="E51" s="69"/>
      <c r="F51" s="13"/>
      <c r="G51" s="69"/>
      <c r="H51" s="69"/>
      <c r="I51" s="69"/>
      <c r="J51" s="69"/>
      <c r="K51" s="69"/>
      <c r="L51" s="69"/>
      <c r="M51" s="64"/>
      <c r="N51" s="87"/>
      <c r="O51" s="87"/>
      <c r="P51" s="87"/>
      <c r="Q51" s="88"/>
      <c r="R51" s="86"/>
      <c r="S51" s="87"/>
      <c r="T51" s="88"/>
      <c r="U51" s="86"/>
      <c r="V51" s="87"/>
      <c r="W51" s="89"/>
    </row>
    <row r="52" spans="4:23" ht="22.5" customHeight="1" x14ac:dyDescent="0.4">
      <c r="D52" s="24" t="s">
        <v>124</v>
      </c>
      <c r="E52" s="53">
        <v>50</v>
      </c>
      <c r="F52" s="256" t="s">
        <v>22</v>
      </c>
      <c r="G52" s="18"/>
      <c r="H52" s="19"/>
      <c r="I52" s="239" t="s">
        <v>125</v>
      </c>
      <c r="J52" s="240" t="s">
        <v>126</v>
      </c>
      <c r="K52" s="25">
        <v>95</v>
      </c>
      <c r="L52" s="21">
        <v>48</v>
      </c>
      <c r="M52" s="62" t="s">
        <v>22</v>
      </c>
      <c r="N52" s="241" t="s">
        <v>127</v>
      </c>
      <c r="O52" s="242" t="s">
        <v>132</v>
      </c>
      <c r="P52" s="25">
        <v>3</v>
      </c>
      <c r="Q52" s="21">
        <f t="shared" ref="Q52" si="12">E52/(100-P52)*100</f>
        <v>51.546391752577314</v>
      </c>
      <c r="R52" s="62" t="s">
        <v>22</v>
      </c>
      <c r="S52" s="21">
        <v>5</v>
      </c>
      <c r="T52" s="102">
        <f t="shared" ref="T52" si="13">Q52*S52</f>
        <v>257.73195876288656</v>
      </c>
      <c r="U52" s="62" t="s">
        <v>22</v>
      </c>
      <c r="V52" s="53"/>
      <c r="W52" s="3"/>
    </row>
    <row r="53" spans="4:23" ht="22.5" customHeight="1" x14ac:dyDescent="0.4">
      <c r="D53" s="35" t="s">
        <v>37</v>
      </c>
      <c r="E53" s="67">
        <v>0.24</v>
      </c>
      <c r="F53" s="182" t="s">
        <v>22</v>
      </c>
      <c r="G53" s="29"/>
      <c r="H53" s="30"/>
      <c r="I53" s="42" t="s">
        <v>38</v>
      </c>
      <c r="J53" s="43" t="s">
        <v>39</v>
      </c>
      <c r="K53" s="33">
        <v>100</v>
      </c>
      <c r="L53" s="34">
        <v>0.24</v>
      </c>
      <c r="M53" s="63" t="s">
        <v>22</v>
      </c>
      <c r="N53" s="42" t="s">
        <v>38</v>
      </c>
      <c r="O53" s="43" t="s">
        <v>39</v>
      </c>
      <c r="P53" s="48">
        <v>0</v>
      </c>
      <c r="Q53" s="84">
        <f t="shared" ref="Q53:Q59" si="14">E53/(100-P53)*100</f>
        <v>0.24</v>
      </c>
      <c r="R53" s="63" t="s">
        <v>22</v>
      </c>
      <c r="S53" s="84">
        <v>5</v>
      </c>
      <c r="T53" s="73">
        <f t="shared" ref="T53:T59" si="15">Q53*S53</f>
        <v>1.2</v>
      </c>
      <c r="U53" s="62" t="s">
        <v>22</v>
      </c>
      <c r="V53" s="26"/>
      <c r="W53" s="37"/>
    </row>
    <row r="54" spans="4:23" ht="22.5" customHeight="1" x14ac:dyDescent="0.4">
      <c r="D54" s="31" t="s">
        <v>261</v>
      </c>
      <c r="E54" s="78">
        <v>7</v>
      </c>
      <c r="F54" s="181" t="s">
        <v>22</v>
      </c>
      <c r="G54" s="323" t="s">
        <v>302</v>
      </c>
      <c r="H54" s="324"/>
      <c r="I54" s="31" t="s">
        <v>290</v>
      </c>
      <c r="J54" s="32" t="s">
        <v>42</v>
      </c>
      <c r="K54" s="31">
        <v>100</v>
      </c>
      <c r="L54" s="82">
        <v>7</v>
      </c>
      <c r="M54" s="108" t="s">
        <v>22</v>
      </c>
      <c r="N54" s="31" t="s">
        <v>290</v>
      </c>
      <c r="O54" s="32" t="s">
        <v>42</v>
      </c>
      <c r="P54" s="33">
        <v>0</v>
      </c>
      <c r="Q54" s="84">
        <f t="shared" si="14"/>
        <v>7.0000000000000009</v>
      </c>
      <c r="R54" s="63" t="s">
        <v>22</v>
      </c>
      <c r="S54" s="84">
        <v>5</v>
      </c>
      <c r="T54" s="73">
        <f t="shared" si="15"/>
        <v>35.000000000000007</v>
      </c>
      <c r="U54" s="62" t="s">
        <v>22</v>
      </c>
      <c r="V54" s="26"/>
      <c r="W54" s="37"/>
    </row>
    <row r="55" spans="4:23" ht="22.5" customHeight="1" x14ac:dyDescent="0.4">
      <c r="D55" s="67" t="s">
        <v>262</v>
      </c>
      <c r="E55" s="69"/>
      <c r="F55" s="13"/>
      <c r="G55" s="127"/>
      <c r="H55" s="69"/>
      <c r="I55" s="69"/>
      <c r="J55" s="131"/>
      <c r="K55" s="69"/>
      <c r="L55" s="69"/>
      <c r="M55" s="64"/>
      <c r="N55" s="69"/>
      <c r="O55" s="131"/>
      <c r="P55" s="69"/>
      <c r="Q55" s="84">
        <f t="shared" si="14"/>
        <v>0</v>
      </c>
      <c r="R55" s="63" t="s">
        <v>22</v>
      </c>
      <c r="S55" s="84">
        <v>5</v>
      </c>
      <c r="T55" s="73">
        <f t="shared" si="15"/>
        <v>0</v>
      </c>
      <c r="U55" s="62" t="s">
        <v>22</v>
      </c>
      <c r="V55" s="26"/>
      <c r="W55" s="37"/>
    </row>
    <row r="56" spans="4:23" ht="22.5" customHeight="1" x14ac:dyDescent="0.4">
      <c r="D56" s="24" t="s">
        <v>128</v>
      </c>
      <c r="E56" s="53">
        <v>6</v>
      </c>
      <c r="F56" s="256" t="s">
        <v>22</v>
      </c>
      <c r="G56" s="18"/>
      <c r="H56" s="19"/>
      <c r="I56" s="52" t="s">
        <v>29</v>
      </c>
      <c r="J56" s="126" t="s">
        <v>30</v>
      </c>
      <c r="K56" s="52">
        <v>100</v>
      </c>
      <c r="L56" s="79">
        <v>6</v>
      </c>
      <c r="M56" s="263" t="s">
        <v>22</v>
      </c>
      <c r="N56" s="52" t="s">
        <v>29</v>
      </c>
      <c r="O56" s="126" t="s">
        <v>30</v>
      </c>
      <c r="P56" s="25">
        <v>0</v>
      </c>
      <c r="Q56" s="84">
        <f t="shared" si="14"/>
        <v>6</v>
      </c>
      <c r="R56" s="63" t="s">
        <v>22</v>
      </c>
      <c r="S56" s="84">
        <v>5</v>
      </c>
      <c r="T56" s="73">
        <f t="shared" si="15"/>
        <v>30</v>
      </c>
      <c r="U56" s="62" t="s">
        <v>22</v>
      </c>
      <c r="V56" s="26"/>
      <c r="W56" s="37"/>
    </row>
    <row r="57" spans="4:23" ht="22.5" customHeight="1" x14ac:dyDescent="0.4">
      <c r="D57" s="31" t="s">
        <v>263</v>
      </c>
      <c r="E57" s="78">
        <v>7</v>
      </c>
      <c r="F57" s="181" t="s">
        <v>22</v>
      </c>
      <c r="G57" s="109"/>
      <c r="H57" s="103"/>
      <c r="I57" s="35" t="s">
        <v>129</v>
      </c>
      <c r="J57" s="36" t="s">
        <v>130</v>
      </c>
      <c r="K57" s="35">
        <v>100</v>
      </c>
      <c r="L57" s="67">
        <v>7</v>
      </c>
      <c r="M57" s="77" t="s">
        <v>22</v>
      </c>
      <c r="N57" s="35" t="s">
        <v>129</v>
      </c>
      <c r="O57" s="36" t="s">
        <v>130</v>
      </c>
      <c r="P57" s="33">
        <v>0</v>
      </c>
      <c r="Q57" s="84">
        <f t="shared" si="14"/>
        <v>7.0000000000000009</v>
      </c>
      <c r="R57" s="63" t="s">
        <v>22</v>
      </c>
      <c r="S57" s="84">
        <v>5</v>
      </c>
      <c r="T57" s="73">
        <f t="shared" si="15"/>
        <v>35.000000000000007</v>
      </c>
      <c r="U57" s="62" t="s">
        <v>22</v>
      </c>
      <c r="V57" s="26"/>
      <c r="W57" s="37"/>
    </row>
    <row r="58" spans="4:23" ht="22.5" customHeight="1" x14ac:dyDescent="0.4">
      <c r="D58" s="35" t="s">
        <v>89</v>
      </c>
      <c r="E58" s="87">
        <v>0.5</v>
      </c>
      <c r="F58" s="230" t="s">
        <v>22</v>
      </c>
      <c r="G58" s="325"/>
      <c r="H58" s="326"/>
      <c r="I58" s="118" t="s">
        <v>90</v>
      </c>
      <c r="J58" s="116" t="s">
        <v>91</v>
      </c>
      <c r="K58" s="39">
        <v>100</v>
      </c>
      <c r="L58" s="20">
        <v>0.5</v>
      </c>
      <c r="M58" s="265" t="s">
        <v>22</v>
      </c>
      <c r="N58" s="118" t="s">
        <v>90</v>
      </c>
      <c r="O58" s="116" t="s">
        <v>91</v>
      </c>
      <c r="P58" s="17">
        <v>0</v>
      </c>
      <c r="Q58" s="84">
        <f t="shared" si="14"/>
        <v>0.5</v>
      </c>
      <c r="R58" s="63" t="s">
        <v>22</v>
      </c>
      <c r="S58" s="84">
        <v>5</v>
      </c>
      <c r="T58" s="73">
        <f t="shared" si="15"/>
        <v>2.5</v>
      </c>
      <c r="U58" s="62" t="s">
        <v>22</v>
      </c>
      <c r="V58" s="26"/>
      <c r="W58" s="37"/>
    </row>
    <row r="59" spans="4:23" ht="22.5" customHeight="1" x14ac:dyDescent="0.4">
      <c r="D59" s="35" t="s">
        <v>131</v>
      </c>
      <c r="E59" s="87">
        <v>3</v>
      </c>
      <c r="F59" s="230" t="s">
        <v>22</v>
      </c>
      <c r="G59" s="87"/>
      <c r="H59" s="89"/>
      <c r="I59" s="35" t="s">
        <v>92</v>
      </c>
      <c r="J59" s="46">
        <v>16001</v>
      </c>
      <c r="K59" s="17">
        <v>100</v>
      </c>
      <c r="L59" s="87">
        <v>3</v>
      </c>
      <c r="M59" s="77" t="s">
        <v>22</v>
      </c>
      <c r="N59" s="35" t="s">
        <v>92</v>
      </c>
      <c r="O59" s="46">
        <v>16001</v>
      </c>
      <c r="P59" s="17">
        <v>0</v>
      </c>
      <c r="Q59" s="84">
        <f t="shared" si="14"/>
        <v>3</v>
      </c>
      <c r="R59" s="63" t="s">
        <v>22</v>
      </c>
      <c r="S59" s="84">
        <v>5</v>
      </c>
      <c r="T59" s="73">
        <f t="shared" si="15"/>
        <v>15</v>
      </c>
      <c r="U59" s="62" t="s">
        <v>22</v>
      </c>
      <c r="V59" s="26"/>
      <c r="W59" s="37"/>
    </row>
    <row r="60" spans="4:23" ht="22.5" customHeight="1" x14ac:dyDescent="0.4">
      <c r="D60" s="145" t="s">
        <v>133</v>
      </c>
      <c r="E60" s="6"/>
      <c r="F60" s="230"/>
      <c r="G60" s="20"/>
      <c r="H60" s="20"/>
      <c r="I60" s="20"/>
      <c r="J60" s="20"/>
      <c r="K60" s="20"/>
      <c r="L60" s="20"/>
      <c r="M60" s="267"/>
      <c r="N60" s="20"/>
      <c r="O60" s="20"/>
      <c r="P60" s="20"/>
      <c r="Q60" s="74"/>
      <c r="R60" s="267"/>
      <c r="S60" s="20"/>
      <c r="T60" s="74"/>
      <c r="U60" s="267"/>
      <c r="V60" s="20"/>
      <c r="W60" s="38"/>
    </row>
    <row r="61" spans="4:23" ht="22.5" customHeight="1" x14ac:dyDescent="0.4">
      <c r="D61" s="28" t="s">
        <v>134</v>
      </c>
      <c r="E61" s="65">
        <v>60</v>
      </c>
      <c r="F61" s="180" t="s">
        <v>22</v>
      </c>
      <c r="G61" s="6"/>
      <c r="H61" s="89"/>
      <c r="I61" s="91" t="s">
        <v>135</v>
      </c>
      <c r="J61" s="117" t="s">
        <v>136</v>
      </c>
      <c r="K61" s="28">
        <v>100</v>
      </c>
      <c r="L61" s="6">
        <v>60</v>
      </c>
      <c r="M61" s="77" t="s">
        <v>22</v>
      </c>
      <c r="N61" s="91" t="s">
        <v>135</v>
      </c>
      <c r="O61" s="117" t="s">
        <v>136</v>
      </c>
      <c r="P61" s="28">
        <v>3</v>
      </c>
      <c r="Q61" s="84">
        <f t="shared" ref="Q61" si="16">E61/(100-P61)*100</f>
        <v>61.855670103092784</v>
      </c>
      <c r="R61" s="63" t="s">
        <v>22</v>
      </c>
      <c r="S61" s="84">
        <v>5</v>
      </c>
      <c r="T61" s="101">
        <f t="shared" ref="T61" si="17">Q61*S61</f>
        <v>309.2783505154639</v>
      </c>
      <c r="U61" s="63" t="s">
        <v>22</v>
      </c>
      <c r="V61" s="67"/>
      <c r="W61" s="5"/>
    </row>
    <row r="62" spans="4:23" ht="22.5" customHeight="1" x14ac:dyDescent="0.4">
      <c r="D62" s="17" t="s">
        <v>137</v>
      </c>
      <c r="E62" s="6">
        <v>6</v>
      </c>
      <c r="F62" s="230" t="s">
        <v>22</v>
      </c>
      <c r="G62" s="325" t="s">
        <v>303</v>
      </c>
      <c r="H62" s="326"/>
      <c r="I62" s="17" t="s">
        <v>90</v>
      </c>
      <c r="J62" s="47" t="s">
        <v>91</v>
      </c>
      <c r="K62" s="17">
        <v>100</v>
      </c>
      <c r="L62" s="6">
        <v>6</v>
      </c>
      <c r="M62" s="77" t="s">
        <v>22</v>
      </c>
      <c r="N62" s="17" t="s">
        <v>90</v>
      </c>
      <c r="O62" s="47" t="s">
        <v>91</v>
      </c>
      <c r="P62" s="17">
        <v>0</v>
      </c>
      <c r="Q62" s="84">
        <f t="shared" ref="Q62:Q65" si="18">E62/(100-P62)*100</f>
        <v>6</v>
      </c>
      <c r="R62" s="63" t="s">
        <v>22</v>
      </c>
      <c r="S62" s="84">
        <v>5</v>
      </c>
      <c r="T62" s="73">
        <f t="shared" ref="T62:T65" si="19">Q62*S62</f>
        <v>30</v>
      </c>
      <c r="U62" s="62" t="s">
        <v>22</v>
      </c>
      <c r="V62" s="26"/>
      <c r="W62" s="37"/>
    </row>
    <row r="63" spans="4:23" ht="22.5" customHeight="1" x14ac:dyDescent="0.4">
      <c r="D63" s="118" t="s">
        <v>138</v>
      </c>
      <c r="E63" s="107">
        <v>1.8</v>
      </c>
      <c r="F63" s="226" t="s">
        <v>22</v>
      </c>
      <c r="G63" s="107"/>
      <c r="H63" s="92"/>
      <c r="I63" s="118" t="s">
        <v>139</v>
      </c>
      <c r="J63" s="116" t="s">
        <v>140</v>
      </c>
      <c r="K63" s="118">
        <v>100</v>
      </c>
      <c r="L63" s="107">
        <v>1.8</v>
      </c>
      <c r="M63" s="265" t="s">
        <v>22</v>
      </c>
      <c r="N63" s="118" t="s">
        <v>139</v>
      </c>
      <c r="O63" s="116" t="s">
        <v>140</v>
      </c>
      <c r="P63" s="118">
        <v>0</v>
      </c>
      <c r="Q63" s="84">
        <f t="shared" si="18"/>
        <v>1.8000000000000003</v>
      </c>
      <c r="R63" s="63" t="s">
        <v>22</v>
      </c>
      <c r="S63" s="84">
        <v>5</v>
      </c>
      <c r="T63" s="73">
        <f t="shared" si="19"/>
        <v>9.0000000000000018</v>
      </c>
      <c r="U63" s="62" t="s">
        <v>22</v>
      </c>
      <c r="V63" s="26"/>
      <c r="W63" s="37"/>
    </row>
    <row r="64" spans="4:23" ht="22.5" customHeight="1" x14ac:dyDescent="0.4">
      <c r="D64" s="17" t="s">
        <v>141</v>
      </c>
      <c r="E64" s="6">
        <v>6</v>
      </c>
      <c r="F64" s="230" t="s">
        <v>22</v>
      </c>
      <c r="G64" s="6"/>
      <c r="H64" s="89"/>
      <c r="I64" s="17" t="s">
        <v>142</v>
      </c>
      <c r="J64" s="47" t="s">
        <v>143</v>
      </c>
      <c r="K64" s="17">
        <v>100</v>
      </c>
      <c r="L64" s="6">
        <v>6</v>
      </c>
      <c r="M64" s="77" t="s">
        <v>22</v>
      </c>
      <c r="N64" s="17" t="s">
        <v>142</v>
      </c>
      <c r="O64" s="47" t="s">
        <v>143</v>
      </c>
      <c r="P64" s="17">
        <v>0</v>
      </c>
      <c r="Q64" s="84">
        <f t="shared" si="18"/>
        <v>6</v>
      </c>
      <c r="R64" s="63" t="s">
        <v>22</v>
      </c>
      <c r="S64" s="84">
        <v>5</v>
      </c>
      <c r="T64" s="73">
        <f t="shared" si="19"/>
        <v>30</v>
      </c>
      <c r="U64" s="62" t="s">
        <v>22</v>
      </c>
      <c r="V64" s="26"/>
      <c r="W64" s="37"/>
    </row>
    <row r="65" spans="1:32" ht="22.5" customHeight="1" x14ac:dyDescent="0.4">
      <c r="D65" s="39" t="s">
        <v>144</v>
      </c>
      <c r="E65" s="4">
        <v>1</v>
      </c>
      <c r="F65" s="227" t="s">
        <v>145</v>
      </c>
      <c r="G65" s="4"/>
      <c r="H65" s="38"/>
      <c r="I65" s="39"/>
      <c r="J65" s="39"/>
      <c r="K65" s="39"/>
      <c r="L65" s="4"/>
      <c r="M65" s="263"/>
      <c r="N65" s="39" t="s">
        <v>144</v>
      </c>
      <c r="O65" s="146"/>
      <c r="P65" s="39">
        <v>0</v>
      </c>
      <c r="Q65" s="67">
        <f t="shared" si="18"/>
        <v>1</v>
      </c>
      <c r="R65" s="63" t="s">
        <v>145</v>
      </c>
      <c r="S65" s="67">
        <v>5</v>
      </c>
      <c r="T65" s="73">
        <f t="shared" si="19"/>
        <v>5</v>
      </c>
      <c r="U65" s="62" t="s">
        <v>145</v>
      </c>
      <c r="V65" s="26"/>
      <c r="W65" s="37"/>
      <c r="X65" s="176"/>
      <c r="Y65" s="8"/>
      <c r="Z65" s="8"/>
      <c r="AA65" s="8"/>
      <c r="AB65" s="8"/>
      <c r="AC65" s="8"/>
      <c r="AD65" s="8"/>
      <c r="AE65" s="8"/>
      <c r="AF65" s="8"/>
    </row>
    <row r="66" spans="1:32" ht="22.5" customHeight="1" x14ac:dyDescent="0.4">
      <c r="D66" s="1" t="s">
        <v>146</v>
      </c>
      <c r="E66" s="85"/>
      <c r="F66" s="85"/>
      <c r="G66" s="87"/>
      <c r="H66" s="87"/>
      <c r="I66" s="87"/>
      <c r="J66" s="87"/>
      <c r="K66" s="87"/>
      <c r="L66" s="87"/>
      <c r="M66" s="86"/>
      <c r="N66" s="87"/>
      <c r="O66" s="87"/>
      <c r="P66" s="87"/>
      <c r="Q66" s="88"/>
      <c r="R66" s="86"/>
      <c r="S66" s="87"/>
      <c r="T66" s="88"/>
      <c r="U66" s="86"/>
      <c r="V66" s="87"/>
      <c r="W66" s="89"/>
      <c r="X66" s="8"/>
      <c r="Y66" s="8"/>
      <c r="Z66" s="8"/>
      <c r="AA66" s="8"/>
      <c r="AB66" s="8"/>
      <c r="AC66" s="8"/>
      <c r="AD66" s="8"/>
      <c r="AE66" s="8"/>
      <c r="AF66" s="8"/>
    </row>
    <row r="67" spans="1:32" ht="22.5" customHeight="1" x14ac:dyDescent="0.4">
      <c r="D67" s="6" t="s">
        <v>147</v>
      </c>
      <c r="E67" s="229">
        <v>7</v>
      </c>
      <c r="F67" s="230" t="s">
        <v>22</v>
      </c>
      <c r="G67" s="6"/>
      <c r="H67" s="89"/>
      <c r="I67" s="243" t="s">
        <v>149</v>
      </c>
      <c r="J67" s="191">
        <v>16040</v>
      </c>
      <c r="K67" s="5">
        <v>100</v>
      </c>
      <c r="L67" s="67">
        <v>300</v>
      </c>
      <c r="M67" s="77" t="s">
        <v>22</v>
      </c>
      <c r="N67" s="244" t="s">
        <v>147</v>
      </c>
      <c r="O67" s="245">
        <v>16039</v>
      </c>
      <c r="P67" s="39">
        <v>0</v>
      </c>
      <c r="Q67" s="67">
        <v>7</v>
      </c>
      <c r="R67" s="62" t="s">
        <v>22</v>
      </c>
      <c r="S67" s="67">
        <v>5</v>
      </c>
      <c r="T67" s="73">
        <f t="shared" ref="T67:T68" si="20">Q67*S67</f>
        <v>35</v>
      </c>
      <c r="U67" s="62" t="s">
        <v>22</v>
      </c>
      <c r="V67" s="6"/>
      <c r="W67" s="89"/>
    </row>
    <row r="68" spans="1:32" ht="22.5" customHeight="1" x14ac:dyDescent="0.4">
      <c r="D68" s="233" t="s">
        <v>283</v>
      </c>
      <c r="E68" s="155">
        <v>300</v>
      </c>
      <c r="F68" s="182" t="s">
        <v>22</v>
      </c>
      <c r="G68" s="53"/>
      <c r="H68" s="3"/>
      <c r="I68" s="207" t="s">
        <v>285</v>
      </c>
      <c r="J68" s="27"/>
      <c r="K68" s="25"/>
      <c r="L68" s="21"/>
      <c r="M68" s="62"/>
      <c r="N68" s="25"/>
      <c r="O68" s="27"/>
      <c r="P68" s="25"/>
      <c r="Q68" s="21">
        <v>300</v>
      </c>
      <c r="R68" s="62" t="s">
        <v>41</v>
      </c>
      <c r="S68" s="21">
        <v>5</v>
      </c>
      <c r="T68" s="72">
        <f t="shared" si="20"/>
        <v>1500</v>
      </c>
      <c r="U68" s="62" t="s">
        <v>22</v>
      </c>
      <c r="V68" s="53"/>
      <c r="W68" s="3"/>
    </row>
    <row r="69" spans="1:32" ht="8.25" customHeight="1" x14ac:dyDescent="0.4"/>
    <row r="70" spans="1:32" ht="19.5" customHeight="1" x14ac:dyDescent="0.4">
      <c r="D70" s="310" t="s">
        <v>291</v>
      </c>
      <c r="E70" s="311"/>
      <c r="F70" s="311"/>
      <c r="G70" s="311"/>
      <c r="H70" s="311"/>
      <c r="I70" s="311"/>
      <c r="J70" s="311"/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</row>
    <row r="71" spans="1:32" ht="19.5" customHeight="1" x14ac:dyDescent="0.4">
      <c r="D71" s="7" t="s">
        <v>292</v>
      </c>
    </row>
    <row r="72" spans="1:32" ht="19.5" customHeight="1" x14ac:dyDescent="0.4">
      <c r="D72" s="7" t="s">
        <v>293</v>
      </c>
    </row>
    <row r="73" spans="1:32" x14ac:dyDescent="0.4">
      <c r="A73" s="8"/>
      <c r="B73" s="8"/>
      <c r="C73" s="8"/>
      <c r="D73" s="8"/>
      <c r="E73" s="247"/>
      <c r="F73" s="247"/>
      <c r="G73" s="8"/>
      <c r="H73" s="8"/>
      <c r="I73" s="8"/>
      <c r="J73" s="8"/>
      <c r="K73" s="8"/>
      <c r="L73" s="8"/>
      <c r="M73" s="59"/>
      <c r="N73" s="8"/>
      <c r="O73" s="8"/>
      <c r="P73" s="8"/>
      <c r="Q73" s="66"/>
      <c r="R73" s="59"/>
      <c r="S73" s="8"/>
      <c r="T73" s="66"/>
      <c r="U73" s="59"/>
      <c r="V73" s="8"/>
      <c r="W73" s="8"/>
      <c r="X73" s="8"/>
    </row>
    <row r="74" spans="1:32" x14ac:dyDescent="0.4">
      <c r="A74" s="8"/>
      <c r="B74" s="8"/>
      <c r="C74" s="8"/>
      <c r="D74" s="8"/>
      <c r="E74" s="247"/>
      <c r="F74" s="247"/>
      <c r="G74" s="8"/>
      <c r="H74" s="8"/>
      <c r="I74" s="8"/>
      <c r="J74" s="8"/>
      <c r="K74" s="8"/>
      <c r="L74" s="8"/>
      <c r="M74" s="59"/>
      <c r="N74" s="8"/>
      <c r="O74" s="8"/>
      <c r="P74" s="8"/>
      <c r="Q74" s="66"/>
      <c r="R74" s="59"/>
      <c r="S74" s="8"/>
      <c r="T74" s="66"/>
      <c r="U74" s="59"/>
      <c r="V74" s="8"/>
      <c r="W74" s="8"/>
      <c r="X74" s="8"/>
    </row>
    <row r="75" spans="1:32" x14ac:dyDescent="0.4">
      <c r="A75" s="8"/>
      <c r="B75" s="8"/>
      <c r="C75" s="8"/>
      <c r="D75" s="8"/>
      <c r="E75" s="247"/>
      <c r="F75" s="247"/>
      <c r="G75" s="8"/>
      <c r="H75" s="8"/>
      <c r="I75" s="8"/>
      <c r="J75" s="8"/>
      <c r="K75" s="8"/>
      <c r="L75" s="8"/>
      <c r="M75" s="59"/>
      <c r="N75" s="8"/>
      <c r="O75" s="8"/>
      <c r="P75" s="8"/>
      <c r="Q75" s="66"/>
      <c r="R75" s="59"/>
      <c r="S75" s="8"/>
      <c r="T75" s="66"/>
      <c r="U75" s="59"/>
      <c r="V75" s="8"/>
      <c r="W75" s="8"/>
      <c r="X75" s="8"/>
    </row>
  </sheetData>
  <mergeCells count="22">
    <mergeCell ref="D70:X70"/>
    <mergeCell ref="D5:E5"/>
    <mergeCell ref="E4:F4"/>
    <mergeCell ref="G4:H4"/>
    <mergeCell ref="L4:M4"/>
    <mergeCell ref="Q4:R4"/>
    <mergeCell ref="T4:U4"/>
    <mergeCell ref="V4:W4"/>
    <mergeCell ref="G40:H40"/>
    <mergeCell ref="G54:H54"/>
    <mergeCell ref="G58:H58"/>
    <mergeCell ref="G62:H62"/>
    <mergeCell ref="D2:H2"/>
    <mergeCell ref="I2:M2"/>
    <mergeCell ref="N2:R2"/>
    <mergeCell ref="S2:W2"/>
    <mergeCell ref="E3:F3"/>
    <mergeCell ref="G3:H3"/>
    <mergeCell ref="L3:M3"/>
    <mergeCell ref="Q3:R3"/>
    <mergeCell ref="T3:U3"/>
    <mergeCell ref="V3:W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E1EB-7244-4179-A330-B5846E72369E}">
  <dimension ref="A1:AH72"/>
  <sheetViews>
    <sheetView topLeftCell="A46" zoomScale="80" zoomScaleNormal="80" workbookViewId="0">
      <selection activeCell="G59" sqref="G59:H59"/>
    </sheetView>
  </sheetViews>
  <sheetFormatPr defaultColWidth="8.625" defaultRowHeight="16.5" x14ac:dyDescent="0.4"/>
  <cols>
    <col min="1" max="1" width="2.75" style="7" customWidth="1"/>
    <col min="2" max="3" width="0.125" style="7" hidden="1" customWidth="1"/>
    <col min="4" max="4" width="18.625" style="7" customWidth="1"/>
    <col min="5" max="5" width="8.75" style="55" customWidth="1"/>
    <col min="6" max="6" width="4.25" style="55" customWidth="1"/>
    <col min="7" max="7" width="5.625" style="7" customWidth="1"/>
    <col min="8" max="8" width="2.625" style="7" customWidth="1"/>
    <col min="9" max="9" width="18.625" style="7" customWidth="1"/>
    <col min="10" max="10" width="8.25" style="7" customWidth="1"/>
    <col min="11" max="11" width="8.75" style="7" customWidth="1"/>
    <col min="12" max="12" width="5.75" style="7" customWidth="1"/>
    <col min="13" max="13" width="4.375" style="60" customWidth="1"/>
    <col min="14" max="14" width="18.5" style="7" customWidth="1"/>
    <col min="15" max="15" width="9.625" style="7" customWidth="1"/>
    <col min="16" max="16" width="8.25" style="7" customWidth="1"/>
    <col min="17" max="17" width="5.625" style="75" customWidth="1"/>
    <col min="18" max="18" width="4.375" style="60" customWidth="1"/>
    <col min="19" max="19" width="5.875" style="7" customWidth="1"/>
    <col min="20" max="20" width="7.375" style="75" customWidth="1"/>
    <col min="21" max="21" width="4.625" style="60" customWidth="1"/>
    <col min="22" max="22" width="5.625" style="7" customWidth="1"/>
    <col min="23" max="23" width="2.625" style="7" customWidth="1"/>
    <col min="24" max="24" width="4.125" style="7" customWidth="1"/>
    <col min="25" max="16384" width="8.625" style="7"/>
  </cols>
  <sheetData>
    <row r="1" spans="1:34" ht="22.5" customHeight="1" x14ac:dyDescent="0.4"/>
    <row r="2" spans="1:34" ht="22.5" customHeight="1" x14ac:dyDescent="0.4">
      <c r="B2" s="9"/>
      <c r="C2" s="8"/>
      <c r="D2" s="291" t="s">
        <v>56</v>
      </c>
      <c r="E2" s="292"/>
      <c r="F2" s="292"/>
      <c r="G2" s="292"/>
      <c r="H2" s="293"/>
      <c r="I2" s="294" t="s">
        <v>54</v>
      </c>
      <c r="J2" s="295"/>
      <c r="K2" s="295"/>
      <c r="L2" s="295"/>
      <c r="M2" s="296"/>
      <c r="N2" s="297" t="s">
        <v>55</v>
      </c>
      <c r="O2" s="298"/>
      <c r="P2" s="298"/>
      <c r="Q2" s="298"/>
      <c r="R2" s="298"/>
      <c r="S2" s="299" t="s">
        <v>0</v>
      </c>
      <c r="T2" s="299"/>
      <c r="U2" s="299"/>
      <c r="V2" s="299"/>
      <c r="W2" s="299"/>
    </row>
    <row r="3" spans="1:34" ht="22.5" customHeight="1" x14ac:dyDescent="0.4">
      <c r="B3" s="9"/>
      <c r="C3" s="8"/>
      <c r="D3" s="10" t="s">
        <v>1</v>
      </c>
      <c r="E3" s="300" t="s">
        <v>2</v>
      </c>
      <c r="F3" s="301"/>
      <c r="G3" s="302" t="s">
        <v>3</v>
      </c>
      <c r="H3" s="303"/>
      <c r="I3" s="11" t="s">
        <v>4</v>
      </c>
      <c r="J3" s="11" t="s">
        <v>5</v>
      </c>
      <c r="K3" s="11" t="s">
        <v>6</v>
      </c>
      <c r="L3" s="300" t="s">
        <v>7</v>
      </c>
      <c r="M3" s="301"/>
      <c r="N3" s="12" t="s">
        <v>8</v>
      </c>
      <c r="O3" s="12" t="s">
        <v>9</v>
      </c>
      <c r="P3" s="12" t="s">
        <v>10</v>
      </c>
      <c r="Q3" s="304" t="s">
        <v>11</v>
      </c>
      <c r="R3" s="305"/>
      <c r="S3" s="54" t="s">
        <v>12</v>
      </c>
      <c r="T3" s="306" t="s">
        <v>13</v>
      </c>
      <c r="U3" s="307"/>
      <c r="V3" s="308" t="s">
        <v>23</v>
      </c>
      <c r="W3" s="309"/>
    </row>
    <row r="4" spans="1:34" s="8" customFormat="1" ht="39" customHeight="1" x14ac:dyDescent="0.4">
      <c r="B4" s="9"/>
      <c r="D4" s="119" t="s">
        <v>14</v>
      </c>
      <c r="E4" s="314" t="s">
        <v>15</v>
      </c>
      <c r="F4" s="315"/>
      <c r="G4" s="316" t="s">
        <v>16</v>
      </c>
      <c r="H4" s="317"/>
      <c r="I4" s="121" t="s">
        <v>50</v>
      </c>
      <c r="J4" s="123" t="s">
        <v>17</v>
      </c>
      <c r="K4" s="120" t="s">
        <v>18</v>
      </c>
      <c r="L4" s="314" t="s">
        <v>51</v>
      </c>
      <c r="M4" s="315"/>
      <c r="N4" s="123" t="s">
        <v>52</v>
      </c>
      <c r="O4" s="120" t="s">
        <v>19</v>
      </c>
      <c r="P4" s="124" t="s">
        <v>20</v>
      </c>
      <c r="Q4" s="318" t="s">
        <v>21</v>
      </c>
      <c r="R4" s="319"/>
      <c r="S4" s="122" t="s">
        <v>24</v>
      </c>
      <c r="T4" s="314" t="s">
        <v>53</v>
      </c>
      <c r="U4" s="320"/>
      <c r="V4" s="314" t="s">
        <v>16</v>
      </c>
      <c r="W4" s="315"/>
    </row>
    <row r="5" spans="1:34" ht="22.5" customHeight="1" x14ac:dyDescent="0.4">
      <c r="A5" s="16"/>
      <c r="B5" s="2"/>
      <c r="C5" s="2"/>
      <c r="D5" s="312" t="s">
        <v>69</v>
      </c>
      <c r="E5" s="313"/>
      <c r="F5" s="13"/>
      <c r="G5" s="13"/>
      <c r="H5" s="13"/>
      <c r="I5" s="14"/>
      <c r="J5" s="14"/>
      <c r="K5" s="14"/>
      <c r="L5" s="14"/>
      <c r="M5" s="268"/>
      <c r="N5" s="14"/>
      <c r="O5" s="14"/>
      <c r="P5" s="14"/>
      <c r="Q5" s="14"/>
      <c r="R5" s="271"/>
      <c r="S5" s="14"/>
      <c r="T5" s="125"/>
      <c r="U5" s="268"/>
      <c r="V5" s="14"/>
      <c r="W5" s="71"/>
    </row>
    <row r="6" spans="1:34" ht="22.5" customHeight="1" x14ac:dyDescent="0.4">
      <c r="A6" s="16"/>
      <c r="B6" s="16"/>
      <c r="C6" s="16"/>
      <c r="D6" s="39" t="s">
        <v>57</v>
      </c>
      <c r="E6" s="7">
        <v>70</v>
      </c>
      <c r="F6" s="255" t="s">
        <v>22</v>
      </c>
      <c r="G6" s="18" t="s">
        <v>60</v>
      </c>
      <c r="H6" s="19" t="s">
        <v>3</v>
      </c>
      <c r="I6" s="211" t="s">
        <v>61</v>
      </c>
      <c r="J6" s="214" t="s">
        <v>62</v>
      </c>
      <c r="K6" s="52">
        <v>180</v>
      </c>
      <c r="L6" s="21">
        <f>E6*K6/100</f>
        <v>126</v>
      </c>
      <c r="M6" s="143" t="s">
        <v>59</v>
      </c>
      <c r="N6" s="212" t="s">
        <v>65</v>
      </c>
      <c r="O6" s="216" t="s">
        <v>66</v>
      </c>
      <c r="P6" s="52">
        <v>0</v>
      </c>
      <c r="Q6" s="21">
        <v>70</v>
      </c>
      <c r="R6" s="261" t="s">
        <v>59</v>
      </c>
      <c r="S6" s="21">
        <v>5</v>
      </c>
      <c r="T6" s="72">
        <f t="shared" ref="T6" si="0">Q6*S6</f>
        <v>350</v>
      </c>
      <c r="U6" s="62" t="s">
        <v>22</v>
      </c>
      <c r="V6" s="21"/>
      <c r="W6" s="19"/>
    </row>
    <row r="7" spans="1:34" ht="22.5" customHeight="1" x14ac:dyDescent="0.4">
      <c r="A7" s="16"/>
      <c r="B7" s="16"/>
      <c r="C7" s="16"/>
      <c r="D7" s="67" t="s">
        <v>58</v>
      </c>
      <c r="E7" s="105">
        <v>77</v>
      </c>
      <c r="F7" s="181" t="s">
        <v>22</v>
      </c>
      <c r="G7" s="183"/>
      <c r="H7" s="30"/>
      <c r="I7" s="67"/>
      <c r="J7" s="35"/>
      <c r="K7" s="69"/>
      <c r="L7" s="21"/>
      <c r="M7" s="63"/>
      <c r="N7" s="35"/>
      <c r="O7" s="69"/>
      <c r="P7" s="35"/>
      <c r="Q7" s="84"/>
      <c r="R7" s="261"/>
      <c r="S7" s="21"/>
      <c r="T7" s="72"/>
      <c r="U7" s="62"/>
      <c r="V7" s="82"/>
      <c r="W7" s="103"/>
      <c r="X7" s="175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s="8" customFormat="1" ht="22.5" customHeight="1" x14ac:dyDescent="0.4">
      <c r="B8" s="15"/>
      <c r="C8" s="16"/>
      <c r="D8" s="67" t="s">
        <v>284</v>
      </c>
      <c r="E8" s="138"/>
      <c r="F8" s="256"/>
      <c r="G8" s="183"/>
      <c r="H8" s="30"/>
      <c r="I8" s="25"/>
      <c r="J8" s="27"/>
      <c r="K8" s="25"/>
      <c r="L8" s="21"/>
      <c r="M8" s="63"/>
      <c r="N8" s="25"/>
      <c r="O8" s="27"/>
      <c r="P8" s="25"/>
      <c r="Q8" s="84"/>
      <c r="R8" s="261"/>
      <c r="S8" s="21"/>
      <c r="T8" s="72"/>
      <c r="U8" s="62"/>
      <c r="V8" s="67"/>
      <c r="W8" s="5"/>
      <c r="X8" s="176"/>
    </row>
    <row r="9" spans="1:34" s="8" customFormat="1" ht="22.5" customHeight="1" x14ac:dyDescent="0.4">
      <c r="B9" s="15"/>
      <c r="C9" s="16"/>
      <c r="D9" s="35" t="s">
        <v>253</v>
      </c>
      <c r="E9" s="8">
        <v>7</v>
      </c>
      <c r="F9" s="255" t="s">
        <v>22</v>
      </c>
      <c r="G9" s="109"/>
      <c r="H9" s="103"/>
      <c r="I9" s="196" t="s">
        <v>63</v>
      </c>
      <c r="J9" s="215" t="s">
        <v>64</v>
      </c>
      <c r="K9" s="33">
        <v>230</v>
      </c>
      <c r="L9" s="79">
        <f t="shared" ref="L9:L20" si="1">E9*K9/100</f>
        <v>16.100000000000001</v>
      </c>
      <c r="M9" s="143" t="s">
        <v>59</v>
      </c>
      <c r="N9" s="213" t="s">
        <v>67</v>
      </c>
      <c r="O9" s="217" t="s">
        <v>68</v>
      </c>
      <c r="P9" s="33">
        <v>0</v>
      </c>
      <c r="Q9" s="78">
        <v>7</v>
      </c>
      <c r="R9" s="143" t="s">
        <v>59</v>
      </c>
      <c r="S9" s="79">
        <v>5</v>
      </c>
      <c r="T9" s="80">
        <f t="shared" ref="T9:T12" si="2">Q9*S9</f>
        <v>35</v>
      </c>
      <c r="U9" s="143" t="s">
        <v>22</v>
      </c>
      <c r="V9" s="79"/>
      <c r="W9" s="81"/>
    </row>
    <row r="10" spans="1:34" ht="22.5" customHeight="1" x14ac:dyDescent="0.4">
      <c r="D10" s="6" t="s">
        <v>249</v>
      </c>
      <c r="E10" s="170"/>
      <c r="F10" s="13"/>
      <c r="G10" s="127"/>
      <c r="H10" s="69"/>
      <c r="I10" s="171"/>
      <c r="J10" s="129"/>
      <c r="K10" s="128"/>
      <c r="L10" s="128"/>
      <c r="M10" s="269"/>
      <c r="N10" s="128"/>
      <c r="O10" s="129"/>
      <c r="P10" s="128"/>
      <c r="Q10" s="128"/>
      <c r="R10" s="64"/>
      <c r="S10" s="69"/>
      <c r="T10" s="95"/>
      <c r="U10" s="64"/>
      <c r="V10" s="69"/>
      <c r="W10" s="5"/>
      <c r="Y10" s="8"/>
      <c r="Z10" s="8"/>
      <c r="AA10" s="8"/>
      <c r="AB10" s="8"/>
      <c r="AC10" s="8"/>
    </row>
    <row r="11" spans="1:34" ht="22.5" customHeight="1" x14ac:dyDescent="0.4">
      <c r="D11" s="17" t="s">
        <v>251</v>
      </c>
      <c r="E11" s="20">
        <v>0.4</v>
      </c>
      <c r="F11" s="256" t="s">
        <v>59</v>
      </c>
      <c r="G11" s="18"/>
      <c r="H11" s="19"/>
      <c r="I11" s="39" t="s">
        <v>29</v>
      </c>
      <c r="J11" s="104" t="s">
        <v>30</v>
      </c>
      <c r="K11" s="39">
        <v>100</v>
      </c>
      <c r="L11" s="21">
        <f t="shared" si="1"/>
        <v>0.4</v>
      </c>
      <c r="M11" s="261" t="s">
        <v>59</v>
      </c>
      <c r="N11" s="39" t="s">
        <v>29</v>
      </c>
      <c r="O11" s="104" t="s">
        <v>30</v>
      </c>
      <c r="P11" s="39">
        <v>0</v>
      </c>
      <c r="Q11" s="21">
        <v>0.4</v>
      </c>
      <c r="R11" s="261" t="s">
        <v>59</v>
      </c>
      <c r="S11" s="21">
        <v>5</v>
      </c>
      <c r="T11" s="72">
        <f t="shared" si="2"/>
        <v>2</v>
      </c>
      <c r="U11" s="261" t="s">
        <v>22</v>
      </c>
      <c r="V11" s="21"/>
      <c r="W11" s="19"/>
      <c r="Y11" s="8"/>
      <c r="Z11" s="8"/>
      <c r="AA11" s="8"/>
      <c r="AB11" s="8"/>
      <c r="AC11" s="8"/>
    </row>
    <row r="12" spans="1:34" ht="22.5" customHeight="1" x14ac:dyDescent="0.4">
      <c r="D12" s="28" t="s">
        <v>101</v>
      </c>
      <c r="E12" s="90">
        <v>1.2</v>
      </c>
      <c r="F12" s="253" t="s">
        <v>22</v>
      </c>
      <c r="G12" s="109"/>
      <c r="H12" s="103"/>
      <c r="I12" s="28" t="s">
        <v>38</v>
      </c>
      <c r="J12" s="51" t="s">
        <v>39</v>
      </c>
      <c r="K12" s="52">
        <v>100</v>
      </c>
      <c r="L12" s="21">
        <f t="shared" si="1"/>
        <v>1.2</v>
      </c>
      <c r="M12" s="143" t="s">
        <v>59</v>
      </c>
      <c r="N12" s="31" t="s">
        <v>38</v>
      </c>
      <c r="O12" s="51" t="s">
        <v>39</v>
      </c>
      <c r="P12" s="52">
        <v>0</v>
      </c>
      <c r="Q12" s="78">
        <v>1.2</v>
      </c>
      <c r="R12" s="143" t="s">
        <v>59</v>
      </c>
      <c r="S12" s="79">
        <v>5</v>
      </c>
      <c r="T12" s="80">
        <f t="shared" si="2"/>
        <v>6</v>
      </c>
      <c r="U12" s="143" t="s">
        <v>22</v>
      </c>
      <c r="V12" s="82"/>
      <c r="W12" s="83"/>
      <c r="Y12" s="8"/>
      <c r="Z12" s="8"/>
      <c r="AA12" s="8"/>
      <c r="AB12" s="8"/>
      <c r="AC12" s="8"/>
    </row>
    <row r="13" spans="1:34" ht="22.5" customHeight="1" x14ac:dyDescent="0.4">
      <c r="D13" s="130" t="s">
        <v>70</v>
      </c>
      <c r="E13" s="69"/>
      <c r="F13" s="13"/>
      <c r="G13" s="127"/>
      <c r="H13" s="69"/>
      <c r="I13" s="87"/>
      <c r="J13" s="131"/>
      <c r="K13" s="69"/>
      <c r="L13" s="69"/>
      <c r="M13" s="64"/>
      <c r="N13" s="69"/>
      <c r="O13" s="131"/>
      <c r="P13" s="69"/>
      <c r="Q13" s="69"/>
      <c r="R13" s="64"/>
      <c r="S13" s="132"/>
      <c r="T13" s="69"/>
      <c r="U13" s="64"/>
      <c r="V13" s="69"/>
      <c r="W13" s="5"/>
      <c r="Y13" s="8"/>
      <c r="Z13" s="8"/>
      <c r="AA13" s="8"/>
      <c r="AB13" s="8"/>
      <c r="AC13" s="8"/>
    </row>
    <row r="14" spans="1:34" ht="22.5" customHeight="1" x14ac:dyDescent="0.4">
      <c r="D14" s="35" t="s">
        <v>71</v>
      </c>
      <c r="E14" s="78">
        <v>30</v>
      </c>
      <c r="F14" s="181" t="s">
        <v>41</v>
      </c>
      <c r="G14" s="164"/>
      <c r="H14" s="111"/>
      <c r="I14" s="28" t="s">
        <v>72</v>
      </c>
      <c r="J14" s="144" t="s">
        <v>73</v>
      </c>
      <c r="K14" s="31">
        <v>100</v>
      </c>
      <c r="L14" s="79">
        <f t="shared" si="1"/>
        <v>30</v>
      </c>
      <c r="M14" s="108" t="s">
        <v>41</v>
      </c>
      <c r="N14" s="31" t="s">
        <v>72</v>
      </c>
      <c r="O14" s="144" t="s">
        <v>73</v>
      </c>
      <c r="P14" s="31">
        <v>60</v>
      </c>
      <c r="Q14" s="78">
        <v>75</v>
      </c>
      <c r="R14" s="108" t="s">
        <v>41</v>
      </c>
      <c r="S14" s="78">
        <v>5</v>
      </c>
      <c r="T14" s="100">
        <f t="shared" ref="T14" si="3">Q14*S14</f>
        <v>375</v>
      </c>
      <c r="U14" s="108" t="s">
        <v>22</v>
      </c>
      <c r="V14" s="78"/>
      <c r="W14" s="111"/>
    </row>
    <row r="15" spans="1:34" ht="22.5" customHeight="1" x14ac:dyDescent="0.4">
      <c r="D15" s="6" t="s">
        <v>286</v>
      </c>
      <c r="E15" s="186"/>
      <c r="F15" s="85"/>
      <c r="G15" s="187"/>
      <c r="H15" s="87"/>
      <c r="I15" s="87"/>
      <c r="J15" s="87"/>
      <c r="K15" s="87"/>
      <c r="L15" s="87"/>
      <c r="M15" s="86"/>
      <c r="N15" s="87"/>
      <c r="O15" s="188"/>
      <c r="P15" s="87"/>
      <c r="Q15" s="87"/>
      <c r="R15" s="86"/>
      <c r="S15" s="87"/>
      <c r="T15" s="88"/>
      <c r="U15" s="86"/>
      <c r="V15" s="87"/>
      <c r="W15" s="89"/>
    </row>
    <row r="16" spans="1:34" ht="22.5" customHeight="1" x14ac:dyDescent="0.4">
      <c r="D16" s="28" t="s">
        <v>93</v>
      </c>
      <c r="E16" s="20">
        <f>L16*0.03</f>
        <v>2.4</v>
      </c>
      <c r="F16" s="256" t="s">
        <v>59</v>
      </c>
      <c r="G16" s="184"/>
      <c r="H16" s="185"/>
      <c r="I16" s="189" t="s">
        <v>43</v>
      </c>
      <c r="J16" s="190" t="s">
        <v>44</v>
      </c>
      <c r="K16" s="118">
        <v>100</v>
      </c>
      <c r="L16" s="179">
        <v>80</v>
      </c>
      <c r="M16" s="270" t="s">
        <v>22</v>
      </c>
      <c r="N16" s="192" t="s">
        <v>99</v>
      </c>
      <c r="O16" s="193" t="s">
        <v>46</v>
      </c>
      <c r="P16" s="118">
        <v>100</v>
      </c>
      <c r="Q16" s="107">
        <v>2.4</v>
      </c>
      <c r="R16" s="265" t="s">
        <v>59</v>
      </c>
      <c r="S16" s="107">
        <v>5</v>
      </c>
      <c r="T16" s="200">
        <f t="shared" ref="T16:T20" si="4">Q16*S16</f>
        <v>12</v>
      </c>
      <c r="U16" s="265" t="s">
        <v>22</v>
      </c>
      <c r="V16" s="4"/>
      <c r="W16" s="38"/>
      <c r="Y16" s="8"/>
      <c r="Z16" s="8"/>
      <c r="AA16" s="8"/>
      <c r="AB16" s="8"/>
    </row>
    <row r="17" spans="4:23" ht="22.5" customHeight="1" x14ac:dyDescent="0.4">
      <c r="D17" s="17" t="s">
        <v>289</v>
      </c>
      <c r="E17" s="7">
        <f>L17*0.03</f>
        <v>2.4</v>
      </c>
      <c r="F17" s="253" t="s">
        <v>22</v>
      </c>
      <c r="G17" s="194"/>
      <c r="H17" s="195"/>
      <c r="I17" s="196" t="s">
        <v>47</v>
      </c>
      <c r="J17" s="197" t="s">
        <v>48</v>
      </c>
      <c r="K17" s="17">
        <v>100</v>
      </c>
      <c r="L17" s="107">
        <v>80</v>
      </c>
      <c r="M17" s="264" t="s">
        <v>22</v>
      </c>
      <c r="N17" s="198" t="s">
        <v>100</v>
      </c>
      <c r="O17" s="199" t="s">
        <v>49</v>
      </c>
      <c r="P17" s="28">
        <v>100</v>
      </c>
      <c r="Q17" s="6">
        <v>2.4</v>
      </c>
      <c r="R17" s="77" t="s">
        <v>59</v>
      </c>
      <c r="S17" s="6">
        <v>5</v>
      </c>
      <c r="T17" s="98">
        <f t="shared" si="4"/>
        <v>12</v>
      </c>
      <c r="U17" s="77" t="s">
        <v>22</v>
      </c>
      <c r="V17" s="201"/>
      <c r="W17" s="202"/>
    </row>
    <row r="18" spans="4:23" ht="22.5" customHeight="1" x14ac:dyDescent="0.4">
      <c r="D18" s="206" t="s">
        <v>283</v>
      </c>
      <c r="E18" s="205">
        <v>100</v>
      </c>
      <c r="F18" s="230" t="s">
        <v>59</v>
      </c>
      <c r="G18" s="85"/>
      <c r="H18" s="85"/>
      <c r="I18" s="207" t="s">
        <v>285</v>
      </c>
      <c r="J18" s="178"/>
      <c r="K18" s="17">
        <v>0</v>
      </c>
      <c r="L18" s="6">
        <v>160</v>
      </c>
      <c r="M18" s="204" t="s">
        <v>22</v>
      </c>
      <c r="N18" s="17"/>
      <c r="O18" s="178"/>
      <c r="P18" s="17">
        <v>0</v>
      </c>
      <c r="Q18" s="21">
        <v>160</v>
      </c>
      <c r="R18" s="62" t="s">
        <v>41</v>
      </c>
      <c r="S18" s="21">
        <v>5</v>
      </c>
      <c r="T18" s="72">
        <f t="shared" si="4"/>
        <v>800</v>
      </c>
      <c r="U18" s="62" t="s">
        <v>22</v>
      </c>
      <c r="V18" s="6"/>
      <c r="W18" s="89"/>
    </row>
    <row r="19" spans="4:23" ht="22.5" customHeight="1" x14ac:dyDescent="0.4">
      <c r="D19" s="24" t="s">
        <v>74</v>
      </c>
      <c r="E19" s="53">
        <v>7.4</v>
      </c>
      <c r="F19" s="257" t="s">
        <v>41</v>
      </c>
      <c r="G19" s="18"/>
      <c r="H19" s="19"/>
      <c r="I19" s="203" t="s">
        <v>88</v>
      </c>
      <c r="J19" s="27" t="s">
        <v>75</v>
      </c>
      <c r="K19" s="25">
        <v>100</v>
      </c>
      <c r="L19" s="283" t="s">
        <v>298</v>
      </c>
      <c r="M19" s="261" t="s">
        <v>41</v>
      </c>
      <c r="N19" s="25" t="s">
        <v>88</v>
      </c>
      <c r="O19" s="27" t="s">
        <v>75</v>
      </c>
      <c r="P19" s="25">
        <v>0</v>
      </c>
      <c r="Q19" s="21">
        <v>5</v>
      </c>
      <c r="R19" s="261" t="s">
        <v>41</v>
      </c>
      <c r="S19" s="21">
        <v>5</v>
      </c>
      <c r="T19" s="72">
        <f t="shared" si="4"/>
        <v>25</v>
      </c>
      <c r="U19" s="62" t="s">
        <v>22</v>
      </c>
      <c r="V19" s="53"/>
      <c r="W19" s="3"/>
    </row>
    <row r="20" spans="4:23" ht="22.5" customHeight="1" x14ac:dyDescent="0.4">
      <c r="D20" s="35" t="s">
        <v>76</v>
      </c>
      <c r="E20" s="68">
        <v>10</v>
      </c>
      <c r="F20" s="182" t="s">
        <v>41</v>
      </c>
      <c r="G20" s="22"/>
      <c r="H20" s="23"/>
      <c r="I20" s="17" t="s">
        <v>77</v>
      </c>
      <c r="J20" s="135" t="s">
        <v>78</v>
      </c>
      <c r="K20" s="58">
        <v>91</v>
      </c>
      <c r="L20" s="21">
        <f t="shared" si="1"/>
        <v>9.1</v>
      </c>
      <c r="M20" s="63" t="s">
        <v>41</v>
      </c>
      <c r="N20" s="35" t="s">
        <v>79</v>
      </c>
      <c r="O20" s="135" t="s">
        <v>80</v>
      </c>
      <c r="P20" s="58">
        <v>4</v>
      </c>
      <c r="Q20" s="67">
        <v>10</v>
      </c>
      <c r="R20" s="63" t="s">
        <v>41</v>
      </c>
      <c r="S20" s="84">
        <v>5</v>
      </c>
      <c r="T20" s="73">
        <f t="shared" si="4"/>
        <v>50</v>
      </c>
      <c r="U20" s="62" t="s">
        <v>22</v>
      </c>
      <c r="V20" s="26"/>
      <c r="W20" s="37"/>
    </row>
    <row r="21" spans="4:23" ht="22.5" customHeight="1" x14ac:dyDescent="0.4">
      <c r="D21" s="130" t="s">
        <v>81</v>
      </c>
      <c r="E21" s="69"/>
      <c r="F21" s="13"/>
      <c r="G21" s="127"/>
      <c r="H21" s="69"/>
      <c r="I21" s="87"/>
      <c r="J21" s="131"/>
      <c r="K21" s="69"/>
      <c r="L21" s="69"/>
      <c r="M21" s="64"/>
      <c r="N21" s="69"/>
      <c r="O21" s="131"/>
      <c r="P21" s="69"/>
      <c r="Q21" s="69"/>
      <c r="R21" s="64"/>
      <c r="S21" s="132"/>
      <c r="T21" s="69"/>
      <c r="U21" s="64"/>
      <c r="V21" s="69"/>
      <c r="W21" s="5"/>
    </row>
    <row r="22" spans="4:23" ht="22.5" customHeight="1" x14ac:dyDescent="0.4">
      <c r="D22" s="35" t="s">
        <v>254</v>
      </c>
      <c r="E22" s="67">
        <v>100</v>
      </c>
      <c r="F22" s="182" t="s">
        <v>41</v>
      </c>
      <c r="G22" s="134"/>
      <c r="H22" s="133"/>
      <c r="I22" s="209" t="s">
        <v>82</v>
      </c>
      <c r="J22" s="218" t="s">
        <v>83</v>
      </c>
      <c r="K22" s="42">
        <v>84</v>
      </c>
      <c r="L22" s="84">
        <v>84</v>
      </c>
      <c r="M22" s="63" t="s">
        <v>41</v>
      </c>
      <c r="N22" s="210" t="s">
        <v>84</v>
      </c>
      <c r="O22" s="219" t="s">
        <v>85</v>
      </c>
      <c r="P22" s="42">
        <v>50</v>
      </c>
      <c r="Q22" s="84">
        <v>200</v>
      </c>
      <c r="R22" s="63" t="s">
        <v>41</v>
      </c>
      <c r="S22" s="84">
        <v>5</v>
      </c>
      <c r="T22" s="172">
        <f t="shared" ref="T22:T30" si="5">Q22*S22</f>
        <v>1000</v>
      </c>
      <c r="U22" s="63" t="s">
        <v>22</v>
      </c>
      <c r="V22" s="67"/>
      <c r="W22" s="5"/>
    </row>
    <row r="23" spans="4:23" ht="22.5" customHeight="1" x14ac:dyDescent="0.4">
      <c r="D23" s="31" t="s">
        <v>255</v>
      </c>
      <c r="E23" s="79">
        <v>6</v>
      </c>
      <c r="F23" s="255" t="s">
        <v>22</v>
      </c>
      <c r="G23" s="109"/>
      <c r="H23" s="103"/>
      <c r="I23" s="31" t="s">
        <v>86</v>
      </c>
      <c r="J23" s="137" t="s">
        <v>87</v>
      </c>
      <c r="K23" s="33">
        <v>100</v>
      </c>
      <c r="L23" s="82">
        <v>6</v>
      </c>
      <c r="M23" s="143" t="s">
        <v>22</v>
      </c>
      <c r="N23" s="31" t="s">
        <v>86</v>
      </c>
      <c r="O23" s="137" t="s">
        <v>87</v>
      </c>
      <c r="P23" s="33">
        <v>20</v>
      </c>
      <c r="Q23" s="78">
        <v>7.5</v>
      </c>
      <c r="R23" s="143" t="s">
        <v>22</v>
      </c>
      <c r="S23" s="78">
        <v>5</v>
      </c>
      <c r="T23" s="80">
        <f t="shared" si="5"/>
        <v>37.5</v>
      </c>
      <c r="U23" s="143" t="s">
        <v>22</v>
      </c>
      <c r="V23" s="82"/>
      <c r="W23" s="83"/>
    </row>
    <row r="24" spans="4:23" ht="22.5" customHeight="1" x14ac:dyDescent="0.4">
      <c r="D24" s="67" t="s">
        <v>256</v>
      </c>
      <c r="E24" s="69"/>
      <c r="F24" s="13"/>
      <c r="G24" s="127"/>
      <c r="H24" s="69"/>
      <c r="I24" s="69"/>
      <c r="J24" s="131"/>
      <c r="K24" s="69"/>
      <c r="L24" s="69"/>
      <c r="M24" s="64"/>
      <c r="N24" s="69"/>
      <c r="O24" s="131"/>
      <c r="P24" s="69"/>
      <c r="Q24" s="69"/>
      <c r="R24" s="64"/>
      <c r="S24" s="69"/>
      <c r="T24" s="95"/>
      <c r="U24" s="64"/>
      <c r="V24" s="69"/>
      <c r="W24" s="5"/>
    </row>
    <row r="25" spans="4:23" ht="22.5" customHeight="1" x14ac:dyDescent="0.4">
      <c r="D25" s="52" t="s">
        <v>250</v>
      </c>
      <c r="E25" s="79">
        <v>9.1999999999999993</v>
      </c>
      <c r="F25" s="255" t="s">
        <v>41</v>
      </c>
      <c r="G25" s="18"/>
      <c r="H25" s="19"/>
      <c r="I25" s="25" t="s">
        <v>88</v>
      </c>
      <c r="J25" s="27" t="s">
        <v>75</v>
      </c>
      <c r="K25" s="25">
        <v>100</v>
      </c>
      <c r="L25" s="21">
        <v>6</v>
      </c>
      <c r="M25" s="143" t="s">
        <v>41</v>
      </c>
      <c r="N25" s="25" t="s">
        <v>88</v>
      </c>
      <c r="O25" s="27" t="s">
        <v>75</v>
      </c>
      <c r="P25" s="25">
        <v>0</v>
      </c>
      <c r="Q25" s="21">
        <v>6</v>
      </c>
      <c r="R25" s="143" t="s">
        <v>41</v>
      </c>
      <c r="S25" s="21">
        <v>5</v>
      </c>
      <c r="T25" s="72">
        <f t="shared" si="5"/>
        <v>30</v>
      </c>
      <c r="U25" s="62" t="s">
        <v>22</v>
      </c>
      <c r="V25" s="53"/>
      <c r="W25" s="3"/>
    </row>
    <row r="26" spans="4:23" ht="22.5" customHeight="1" x14ac:dyDescent="0.4">
      <c r="D26" s="35" t="s">
        <v>89</v>
      </c>
      <c r="E26" s="69">
        <v>5</v>
      </c>
      <c r="F26" s="13" t="s">
        <v>22</v>
      </c>
      <c r="G26" s="29"/>
      <c r="H26" s="30"/>
      <c r="I26" s="118" t="s">
        <v>90</v>
      </c>
      <c r="J26" s="116" t="s">
        <v>91</v>
      </c>
      <c r="K26" s="25">
        <v>100</v>
      </c>
      <c r="L26" s="34">
        <v>5</v>
      </c>
      <c r="M26" s="64" t="s">
        <v>22</v>
      </c>
      <c r="N26" s="118" t="s">
        <v>90</v>
      </c>
      <c r="O26" s="116" t="s">
        <v>91</v>
      </c>
      <c r="P26" s="48">
        <v>0</v>
      </c>
      <c r="Q26" s="34">
        <v>5</v>
      </c>
      <c r="R26" s="64" t="s">
        <v>22</v>
      </c>
      <c r="S26" s="84">
        <v>5</v>
      </c>
      <c r="T26" s="72">
        <f t="shared" si="5"/>
        <v>25</v>
      </c>
      <c r="U26" s="62" t="s">
        <v>22</v>
      </c>
      <c r="V26" s="26"/>
      <c r="W26" s="37"/>
    </row>
    <row r="27" spans="4:23" ht="22.5" customHeight="1" x14ac:dyDescent="0.4">
      <c r="D27" s="52" t="s">
        <v>131</v>
      </c>
      <c r="E27" s="79">
        <v>9</v>
      </c>
      <c r="F27" s="255" t="s">
        <v>41</v>
      </c>
      <c r="G27" s="109"/>
      <c r="H27" s="103"/>
      <c r="I27" s="31" t="s">
        <v>92</v>
      </c>
      <c r="J27" s="144">
        <v>16001</v>
      </c>
      <c r="K27" s="52">
        <v>100</v>
      </c>
      <c r="L27" s="82">
        <v>9</v>
      </c>
      <c r="M27" s="143" t="s">
        <v>41</v>
      </c>
      <c r="N27" s="31" t="s">
        <v>92</v>
      </c>
      <c r="O27" s="144">
        <v>16001</v>
      </c>
      <c r="P27" s="33">
        <v>0</v>
      </c>
      <c r="Q27" s="82">
        <v>9</v>
      </c>
      <c r="R27" s="143" t="s">
        <v>41</v>
      </c>
      <c r="S27" s="78">
        <v>5</v>
      </c>
      <c r="T27" s="80">
        <f t="shared" si="5"/>
        <v>45</v>
      </c>
      <c r="U27" s="143" t="s">
        <v>22</v>
      </c>
      <c r="V27" s="82"/>
      <c r="W27" s="83"/>
    </row>
    <row r="28" spans="4:23" ht="22.5" customHeight="1" x14ac:dyDescent="0.4">
      <c r="D28" s="67" t="s">
        <v>257</v>
      </c>
      <c r="E28" s="69"/>
      <c r="F28" s="13"/>
      <c r="G28" s="127"/>
      <c r="H28" s="69"/>
      <c r="I28" s="69"/>
      <c r="J28" s="131"/>
      <c r="K28" s="69"/>
      <c r="L28" s="69"/>
      <c r="M28" s="64"/>
      <c r="N28" s="69"/>
      <c r="O28" s="131"/>
      <c r="P28" s="69"/>
      <c r="Q28" s="69"/>
      <c r="R28" s="64"/>
      <c r="S28" s="69"/>
      <c r="T28" s="95"/>
      <c r="U28" s="64"/>
      <c r="V28" s="69"/>
      <c r="W28" s="5"/>
    </row>
    <row r="29" spans="4:23" ht="22.5" customHeight="1" x14ac:dyDescent="0.4">
      <c r="D29" s="35" t="s">
        <v>93</v>
      </c>
      <c r="E29" s="67">
        <v>1</v>
      </c>
      <c r="F29" s="182" t="s">
        <v>22</v>
      </c>
      <c r="G29" s="45"/>
      <c r="H29" s="5"/>
      <c r="I29" s="191" t="s">
        <v>43</v>
      </c>
      <c r="J29" s="222" t="s">
        <v>44</v>
      </c>
      <c r="K29" s="35">
        <v>100</v>
      </c>
      <c r="L29" s="67">
        <v>100</v>
      </c>
      <c r="M29" s="63" t="s">
        <v>41</v>
      </c>
      <c r="N29" s="220" t="s">
        <v>45</v>
      </c>
      <c r="O29" s="221" t="s">
        <v>46</v>
      </c>
      <c r="P29" s="35">
        <v>0</v>
      </c>
      <c r="Q29" s="67">
        <v>1</v>
      </c>
      <c r="R29" s="63" t="s">
        <v>41</v>
      </c>
      <c r="S29" s="67">
        <v>5</v>
      </c>
      <c r="T29" s="76">
        <f>Q29*S29</f>
        <v>5</v>
      </c>
      <c r="U29" s="63" t="s">
        <v>22</v>
      </c>
      <c r="V29" s="67"/>
      <c r="W29" s="5"/>
    </row>
    <row r="30" spans="4:23" ht="22.5" customHeight="1" x14ac:dyDescent="0.4">
      <c r="D30" s="206" t="s">
        <v>283</v>
      </c>
      <c r="E30" s="53">
        <v>100</v>
      </c>
      <c r="F30" s="256" t="s">
        <v>41</v>
      </c>
      <c r="G30" s="18"/>
      <c r="H30" s="19"/>
      <c r="I30" s="208" t="s">
        <v>285</v>
      </c>
      <c r="J30" s="51"/>
      <c r="K30" s="52">
        <v>100</v>
      </c>
      <c r="L30" s="79">
        <v>100</v>
      </c>
      <c r="M30" s="173" t="s">
        <v>22</v>
      </c>
      <c r="N30" s="25"/>
      <c r="O30" s="27"/>
      <c r="P30" s="25"/>
      <c r="Q30" s="21">
        <v>100</v>
      </c>
      <c r="R30" s="62" t="s">
        <v>41</v>
      </c>
      <c r="S30" s="21">
        <v>5</v>
      </c>
      <c r="T30" s="72">
        <f t="shared" si="5"/>
        <v>500</v>
      </c>
      <c r="U30" s="62" t="s">
        <v>22</v>
      </c>
      <c r="V30" s="53"/>
      <c r="W30" s="3"/>
    </row>
    <row r="31" spans="4:23" ht="22.5" customHeight="1" x14ac:dyDescent="0.4">
      <c r="D31" s="130" t="s">
        <v>94</v>
      </c>
      <c r="E31" s="69"/>
      <c r="F31" s="13"/>
      <c r="G31" s="69"/>
      <c r="H31" s="69"/>
      <c r="I31" s="69"/>
      <c r="J31" s="69"/>
      <c r="K31" s="69"/>
      <c r="L31" s="69"/>
      <c r="M31" s="64"/>
      <c r="N31" s="87"/>
      <c r="O31" s="87"/>
      <c r="P31" s="87"/>
      <c r="Q31" s="88"/>
      <c r="R31" s="86"/>
      <c r="S31" s="87"/>
      <c r="T31" s="88"/>
      <c r="U31" s="86"/>
      <c r="V31" s="87"/>
      <c r="W31" s="89"/>
    </row>
    <row r="32" spans="4:23" ht="22.5" customHeight="1" x14ac:dyDescent="0.4">
      <c r="D32" s="67" t="s">
        <v>95</v>
      </c>
      <c r="E32" s="69"/>
      <c r="F32" s="13"/>
      <c r="G32" s="127"/>
      <c r="H32" s="69"/>
      <c r="I32" s="69"/>
      <c r="J32" s="131"/>
      <c r="K32" s="69"/>
      <c r="L32" s="69"/>
      <c r="M32" s="64"/>
      <c r="N32" s="69"/>
      <c r="O32" s="131"/>
      <c r="P32" s="87"/>
      <c r="Q32" s="88"/>
      <c r="R32" s="86"/>
      <c r="S32" s="87"/>
      <c r="T32" s="88"/>
      <c r="U32" s="86"/>
      <c r="V32" s="87"/>
      <c r="W32" s="89"/>
    </row>
    <row r="33" spans="4:28" ht="22.5" customHeight="1" x14ac:dyDescent="0.4">
      <c r="D33" s="52" t="s">
        <v>96</v>
      </c>
      <c r="E33" s="223">
        <v>20</v>
      </c>
      <c r="F33" s="258" t="s">
        <v>59</v>
      </c>
      <c r="G33" s="163"/>
      <c r="H33" s="81"/>
      <c r="I33" s="52" t="s">
        <v>97</v>
      </c>
      <c r="J33" s="51" t="s">
        <v>98</v>
      </c>
      <c r="K33" s="52">
        <v>100</v>
      </c>
      <c r="L33" s="79">
        <f>E33*K33/100</f>
        <v>20</v>
      </c>
      <c r="M33" s="173" t="s">
        <v>59</v>
      </c>
      <c r="N33" s="52" t="s">
        <v>97</v>
      </c>
      <c r="O33" s="51" t="s">
        <v>98</v>
      </c>
      <c r="P33" s="52">
        <v>11</v>
      </c>
      <c r="Q33" s="224">
        <f>E33/(100-P33)*100</f>
        <v>22.471910112359549</v>
      </c>
      <c r="R33" s="143" t="s">
        <v>59</v>
      </c>
      <c r="S33" s="79">
        <v>5</v>
      </c>
      <c r="T33" s="225">
        <f>Q33*S33</f>
        <v>112.35955056179775</v>
      </c>
      <c r="U33" s="143" t="s">
        <v>22</v>
      </c>
      <c r="V33" s="79"/>
      <c r="W33" s="81"/>
    </row>
    <row r="34" spans="4:28" ht="22.5" customHeight="1" x14ac:dyDescent="0.4">
      <c r="D34" s="6" t="s">
        <v>286</v>
      </c>
      <c r="E34" s="85"/>
      <c r="F34" s="85"/>
      <c r="G34" s="187"/>
      <c r="H34" s="87"/>
      <c r="I34" s="87"/>
      <c r="J34" s="87"/>
      <c r="K34" s="87"/>
      <c r="L34" s="87"/>
      <c r="M34" s="86"/>
      <c r="N34" s="87"/>
      <c r="O34" s="188"/>
      <c r="P34" s="87"/>
      <c r="Q34" s="87"/>
      <c r="R34" s="86"/>
      <c r="S34" s="87"/>
      <c r="T34" s="88"/>
      <c r="U34" s="86"/>
      <c r="V34" s="87"/>
      <c r="W34" s="89"/>
    </row>
    <row r="35" spans="4:28" ht="22.5" customHeight="1" x14ac:dyDescent="0.4">
      <c r="D35" s="118" t="s">
        <v>93</v>
      </c>
      <c r="E35" s="229">
        <f>L35*0.03</f>
        <v>0.89999999999999991</v>
      </c>
      <c r="F35" s="230" t="s">
        <v>22</v>
      </c>
      <c r="G35" s="184"/>
      <c r="H35" s="185"/>
      <c r="I35" s="189" t="s">
        <v>43</v>
      </c>
      <c r="J35" s="190" t="s">
        <v>44</v>
      </c>
      <c r="K35" s="203">
        <v>100</v>
      </c>
      <c r="L35" s="179">
        <v>30</v>
      </c>
      <c r="M35" s="270" t="s">
        <v>22</v>
      </c>
      <c r="N35" s="192" t="s">
        <v>99</v>
      </c>
      <c r="O35" s="193" t="s">
        <v>46</v>
      </c>
      <c r="P35" s="118">
        <v>100</v>
      </c>
      <c r="Q35" s="179">
        <v>0.9</v>
      </c>
      <c r="R35" s="263" t="s">
        <v>59</v>
      </c>
      <c r="S35" s="4">
        <v>5</v>
      </c>
      <c r="T35" s="113">
        <f t="shared" ref="T35:T48" si="6">Q35*S35</f>
        <v>4.5</v>
      </c>
      <c r="U35" s="263" t="s">
        <v>22</v>
      </c>
      <c r="V35" s="4"/>
      <c r="W35" s="38"/>
      <c r="Y35" s="8"/>
      <c r="Z35" s="8"/>
      <c r="AA35" s="8"/>
      <c r="AB35" s="8"/>
    </row>
    <row r="36" spans="4:28" ht="22.5" customHeight="1" x14ac:dyDescent="0.4">
      <c r="D36" s="28" t="s">
        <v>289</v>
      </c>
      <c r="E36" s="231">
        <f>L36*0.03</f>
        <v>0.89999999999999991</v>
      </c>
      <c r="F36" s="232" t="s">
        <v>22</v>
      </c>
      <c r="G36" s="194"/>
      <c r="H36" s="195"/>
      <c r="I36" s="196" t="s">
        <v>47</v>
      </c>
      <c r="J36" s="197" t="s">
        <v>48</v>
      </c>
      <c r="K36" s="118">
        <v>100</v>
      </c>
      <c r="L36" s="107">
        <v>30</v>
      </c>
      <c r="M36" s="264" t="s">
        <v>22</v>
      </c>
      <c r="N36" s="198" t="s">
        <v>100</v>
      </c>
      <c r="O36" s="199" t="s">
        <v>49</v>
      </c>
      <c r="P36" s="28">
        <v>100</v>
      </c>
      <c r="Q36" s="65">
        <v>0.9</v>
      </c>
      <c r="R36" s="265" t="s">
        <v>59</v>
      </c>
      <c r="S36" s="107">
        <v>5</v>
      </c>
      <c r="T36" s="98">
        <f t="shared" si="6"/>
        <v>4.5</v>
      </c>
      <c r="U36" s="77" t="s">
        <v>22</v>
      </c>
      <c r="V36" s="201"/>
      <c r="W36" s="202"/>
    </row>
    <row r="37" spans="4:28" ht="22.5" customHeight="1" x14ac:dyDescent="0.4">
      <c r="D37" s="233" t="s">
        <v>283</v>
      </c>
      <c r="E37" s="205">
        <v>60</v>
      </c>
      <c r="F37" s="230" t="s">
        <v>59</v>
      </c>
      <c r="G37" s="85"/>
      <c r="H37" s="85"/>
      <c r="I37" s="207" t="s">
        <v>285</v>
      </c>
      <c r="J37" s="178"/>
      <c r="K37" s="17">
        <v>100</v>
      </c>
      <c r="L37" s="6">
        <v>60</v>
      </c>
      <c r="M37" s="204" t="s">
        <v>22</v>
      </c>
      <c r="N37" s="17"/>
      <c r="O37" s="178"/>
      <c r="P37" s="17"/>
      <c r="Q37" s="6">
        <v>60</v>
      </c>
      <c r="R37" s="77" t="s">
        <v>22</v>
      </c>
      <c r="S37" s="6">
        <v>5</v>
      </c>
      <c r="T37" s="98">
        <f t="shared" si="6"/>
        <v>300</v>
      </c>
      <c r="U37" s="77" t="s">
        <v>22</v>
      </c>
      <c r="V37" s="6"/>
      <c r="W37" s="89"/>
    </row>
    <row r="38" spans="4:28" ht="22.5" customHeight="1" x14ac:dyDescent="0.4">
      <c r="D38" s="52" t="s">
        <v>101</v>
      </c>
      <c r="E38" s="79">
        <v>0.24</v>
      </c>
      <c r="F38" s="258" t="s">
        <v>59</v>
      </c>
      <c r="G38" s="18"/>
      <c r="H38" s="19"/>
      <c r="I38" s="25" t="s">
        <v>38</v>
      </c>
      <c r="J38" s="27" t="s">
        <v>39</v>
      </c>
      <c r="K38" s="52">
        <v>100</v>
      </c>
      <c r="L38" s="21">
        <v>0.1</v>
      </c>
      <c r="M38" s="173" t="s">
        <v>59</v>
      </c>
      <c r="N38" s="25" t="s">
        <v>38</v>
      </c>
      <c r="O38" s="27" t="s">
        <v>39</v>
      </c>
      <c r="P38" s="52">
        <v>0</v>
      </c>
      <c r="Q38" s="174">
        <v>0.1</v>
      </c>
      <c r="R38" s="143" t="s">
        <v>59</v>
      </c>
      <c r="S38" s="21">
        <v>5</v>
      </c>
      <c r="T38" s="73">
        <f t="shared" si="6"/>
        <v>0.5</v>
      </c>
      <c r="U38" s="62" t="s">
        <v>22</v>
      </c>
      <c r="V38" s="53"/>
      <c r="W38" s="3"/>
    </row>
    <row r="39" spans="4:28" ht="22.5" customHeight="1" x14ac:dyDescent="0.4">
      <c r="D39" s="35" t="s">
        <v>258</v>
      </c>
      <c r="E39" s="67">
        <v>1.5</v>
      </c>
      <c r="F39" s="182" t="s">
        <v>22</v>
      </c>
      <c r="G39" s="142"/>
      <c r="I39" s="31" t="s">
        <v>290</v>
      </c>
      <c r="J39" s="32" t="s">
        <v>42</v>
      </c>
      <c r="K39" s="35">
        <v>100</v>
      </c>
      <c r="L39" s="21">
        <v>1</v>
      </c>
      <c r="M39" s="63" t="s">
        <v>22</v>
      </c>
      <c r="N39" s="31" t="s">
        <v>290</v>
      </c>
      <c r="O39" s="32" t="s">
        <v>42</v>
      </c>
      <c r="P39" s="35">
        <v>0</v>
      </c>
      <c r="Q39" s="84">
        <v>1</v>
      </c>
      <c r="R39" s="63" t="s">
        <v>22</v>
      </c>
      <c r="S39" s="84">
        <v>5</v>
      </c>
      <c r="T39" s="73">
        <f t="shared" si="6"/>
        <v>5</v>
      </c>
      <c r="U39" s="62" t="s">
        <v>22</v>
      </c>
      <c r="V39" s="26"/>
      <c r="W39" s="37"/>
    </row>
    <row r="40" spans="4:28" ht="22.5" customHeight="1" x14ac:dyDescent="0.4">
      <c r="D40" s="35" t="s">
        <v>102</v>
      </c>
      <c r="E40" s="8">
        <v>3</v>
      </c>
      <c r="F40" s="247" t="s">
        <v>103</v>
      </c>
      <c r="G40" s="321" t="s">
        <v>301</v>
      </c>
      <c r="H40" s="322"/>
      <c r="I40" s="35" t="s">
        <v>27</v>
      </c>
      <c r="J40" s="46" t="s">
        <v>28</v>
      </c>
      <c r="K40" s="17">
        <v>100</v>
      </c>
      <c r="L40" s="21">
        <f t="shared" ref="L40:L48" si="7">E40*K40/100</f>
        <v>3</v>
      </c>
      <c r="M40" s="59" t="s">
        <v>103</v>
      </c>
      <c r="N40" s="35" t="s">
        <v>27</v>
      </c>
      <c r="O40" s="46" t="s">
        <v>28</v>
      </c>
      <c r="P40" s="17">
        <v>0</v>
      </c>
      <c r="Q40" s="84">
        <f t="shared" ref="Q40:Q48" si="8">E40/(100-P40)*100</f>
        <v>3</v>
      </c>
      <c r="R40" s="143" t="s">
        <v>103</v>
      </c>
      <c r="S40" s="84">
        <v>5</v>
      </c>
      <c r="T40" s="73">
        <f t="shared" si="6"/>
        <v>15</v>
      </c>
      <c r="U40" s="62" t="s">
        <v>22</v>
      </c>
      <c r="V40" s="26"/>
      <c r="W40" s="37"/>
    </row>
    <row r="41" spans="4:28" ht="22.5" customHeight="1" x14ac:dyDescent="0.4">
      <c r="D41" s="35" t="s">
        <v>252</v>
      </c>
      <c r="E41" s="67">
        <v>5</v>
      </c>
      <c r="F41" s="182" t="s">
        <v>103</v>
      </c>
      <c r="G41" s="142"/>
      <c r="H41" s="8"/>
      <c r="I41" s="234" t="s">
        <v>104</v>
      </c>
      <c r="J41" s="235" t="s">
        <v>105</v>
      </c>
      <c r="K41" s="35">
        <v>110</v>
      </c>
      <c r="L41" s="21">
        <f t="shared" si="7"/>
        <v>5.5</v>
      </c>
      <c r="M41" s="63" t="s">
        <v>103</v>
      </c>
      <c r="N41" s="210" t="s">
        <v>106</v>
      </c>
      <c r="O41" s="237" t="s">
        <v>107</v>
      </c>
      <c r="P41" s="35">
        <v>20</v>
      </c>
      <c r="Q41" s="141">
        <f t="shared" si="8"/>
        <v>6.25</v>
      </c>
      <c r="R41" s="63" t="s">
        <v>103</v>
      </c>
      <c r="S41" s="84">
        <v>5</v>
      </c>
      <c r="T41" s="102">
        <f t="shared" si="6"/>
        <v>31.25</v>
      </c>
      <c r="U41" s="62" t="s">
        <v>22</v>
      </c>
      <c r="V41" s="26"/>
      <c r="W41" s="37"/>
    </row>
    <row r="42" spans="4:28" ht="22.5" customHeight="1" x14ac:dyDescent="0.4">
      <c r="D42" s="35" t="s">
        <v>108</v>
      </c>
      <c r="E42" s="67">
        <v>8</v>
      </c>
      <c r="F42" s="182" t="s">
        <v>103</v>
      </c>
      <c r="G42" s="45"/>
      <c r="H42" s="5"/>
      <c r="I42" s="191" t="s">
        <v>33</v>
      </c>
      <c r="J42" s="236" t="s">
        <v>34</v>
      </c>
      <c r="K42" s="35">
        <v>76</v>
      </c>
      <c r="L42" s="21">
        <f t="shared" si="7"/>
        <v>6.08</v>
      </c>
      <c r="M42" s="63" t="s">
        <v>103</v>
      </c>
      <c r="N42" s="220" t="s">
        <v>35</v>
      </c>
      <c r="O42" s="238" t="s">
        <v>36</v>
      </c>
      <c r="P42" s="35">
        <v>5</v>
      </c>
      <c r="Q42" s="141">
        <f t="shared" si="8"/>
        <v>8.4210526315789469</v>
      </c>
      <c r="R42" s="63" t="s">
        <v>103</v>
      </c>
      <c r="S42" s="84">
        <v>5</v>
      </c>
      <c r="T42" s="102">
        <f t="shared" si="6"/>
        <v>42.105263157894733</v>
      </c>
      <c r="U42" s="62" t="s">
        <v>22</v>
      </c>
      <c r="V42" s="26"/>
      <c r="W42" s="37"/>
    </row>
    <row r="43" spans="4:28" ht="22.5" customHeight="1" x14ac:dyDescent="0.4">
      <c r="D43" s="35" t="s">
        <v>40</v>
      </c>
      <c r="E43" s="67">
        <v>1</v>
      </c>
      <c r="F43" s="182" t="s">
        <v>103</v>
      </c>
      <c r="G43" s="45"/>
      <c r="H43" s="5"/>
      <c r="I43" s="35" t="s">
        <v>92</v>
      </c>
      <c r="J43" s="46">
        <v>16001</v>
      </c>
      <c r="K43" s="33">
        <v>100</v>
      </c>
      <c r="L43" s="53">
        <f t="shared" si="7"/>
        <v>1</v>
      </c>
      <c r="M43" s="259" t="s">
        <v>103</v>
      </c>
      <c r="N43" s="35" t="s">
        <v>92</v>
      </c>
      <c r="O43" s="46">
        <v>16001</v>
      </c>
      <c r="P43" s="58">
        <v>0</v>
      </c>
      <c r="Q43" s="67">
        <f t="shared" si="8"/>
        <v>1</v>
      </c>
      <c r="R43" s="62" t="s">
        <v>103</v>
      </c>
      <c r="S43" s="67">
        <v>5</v>
      </c>
      <c r="T43" s="73">
        <f t="shared" si="6"/>
        <v>5</v>
      </c>
      <c r="U43" s="62" t="s">
        <v>22</v>
      </c>
      <c r="V43" s="26"/>
      <c r="W43" s="37"/>
    </row>
    <row r="44" spans="4:28" ht="22.5" customHeight="1" x14ac:dyDescent="0.4">
      <c r="D44" s="35" t="s">
        <v>259</v>
      </c>
      <c r="E44" s="8">
        <v>9</v>
      </c>
      <c r="F44" s="247" t="s">
        <v>103</v>
      </c>
      <c r="G44" s="45"/>
      <c r="H44" s="5"/>
      <c r="I44" s="35" t="s">
        <v>109</v>
      </c>
      <c r="J44" s="36" t="s">
        <v>110</v>
      </c>
      <c r="K44" s="35">
        <v>100</v>
      </c>
      <c r="L44" s="21">
        <f t="shared" si="7"/>
        <v>9</v>
      </c>
      <c r="M44" s="59" t="s">
        <v>103</v>
      </c>
      <c r="N44" s="24" t="s">
        <v>109</v>
      </c>
      <c r="O44" s="151" t="s">
        <v>110</v>
      </c>
      <c r="P44" s="24">
        <v>50</v>
      </c>
      <c r="Q44" s="21">
        <f t="shared" si="8"/>
        <v>18</v>
      </c>
      <c r="R44" s="143" t="s">
        <v>103</v>
      </c>
      <c r="S44" s="21">
        <v>5</v>
      </c>
      <c r="T44" s="73">
        <f t="shared" si="6"/>
        <v>90</v>
      </c>
      <c r="U44" s="62" t="s">
        <v>22</v>
      </c>
      <c r="V44" s="53"/>
      <c r="W44" s="37"/>
    </row>
    <row r="45" spans="4:28" ht="22.5" customHeight="1" x14ac:dyDescent="0.4">
      <c r="D45" s="35" t="s">
        <v>40</v>
      </c>
      <c r="E45" s="67">
        <v>1</v>
      </c>
      <c r="F45" s="182" t="s">
        <v>103</v>
      </c>
      <c r="G45" s="142"/>
      <c r="H45" s="8"/>
      <c r="I45" s="35" t="s">
        <v>92</v>
      </c>
      <c r="J45" s="46">
        <v>16001</v>
      </c>
      <c r="K45" s="33">
        <v>100</v>
      </c>
      <c r="L45" s="21">
        <f t="shared" si="7"/>
        <v>1</v>
      </c>
      <c r="M45" s="63" t="s">
        <v>103</v>
      </c>
      <c r="N45" s="35" t="s">
        <v>92</v>
      </c>
      <c r="O45" s="46">
        <v>16001</v>
      </c>
      <c r="P45" s="33">
        <v>0</v>
      </c>
      <c r="Q45" s="84">
        <f t="shared" si="8"/>
        <v>1</v>
      </c>
      <c r="R45" s="63" t="s">
        <v>103</v>
      </c>
      <c r="S45" s="84">
        <v>5</v>
      </c>
      <c r="T45" s="73">
        <f t="shared" si="6"/>
        <v>5</v>
      </c>
      <c r="U45" s="62" t="s">
        <v>22</v>
      </c>
      <c r="V45" s="26"/>
      <c r="W45" s="37"/>
    </row>
    <row r="46" spans="4:28" ht="22.5" customHeight="1" x14ac:dyDescent="0.4">
      <c r="D46" s="35" t="s">
        <v>111</v>
      </c>
      <c r="E46" s="67">
        <v>2</v>
      </c>
      <c r="F46" s="182" t="s">
        <v>103</v>
      </c>
      <c r="G46" s="142"/>
      <c r="H46" s="8"/>
      <c r="I46" s="191" t="s">
        <v>112</v>
      </c>
      <c r="J46" s="236" t="s">
        <v>113</v>
      </c>
      <c r="K46" s="35">
        <v>99</v>
      </c>
      <c r="L46" s="21">
        <f t="shared" si="7"/>
        <v>1.98</v>
      </c>
      <c r="M46" s="63" t="s">
        <v>103</v>
      </c>
      <c r="N46" s="220" t="s">
        <v>114</v>
      </c>
      <c r="O46" s="221" t="s">
        <v>115</v>
      </c>
      <c r="P46" s="35">
        <v>25</v>
      </c>
      <c r="Q46" s="141">
        <f t="shared" si="8"/>
        <v>2.666666666666667</v>
      </c>
      <c r="R46" s="62" t="s">
        <v>103</v>
      </c>
      <c r="S46" s="84">
        <v>5</v>
      </c>
      <c r="T46" s="102">
        <f t="shared" si="6"/>
        <v>13.333333333333336</v>
      </c>
      <c r="U46" s="62" t="s">
        <v>22</v>
      </c>
      <c r="V46" s="26"/>
      <c r="W46" s="37"/>
    </row>
    <row r="47" spans="4:28" ht="22.5" customHeight="1" x14ac:dyDescent="0.4">
      <c r="D47" s="35" t="s">
        <v>260</v>
      </c>
      <c r="E47" s="8">
        <v>0.5</v>
      </c>
      <c r="F47" s="247" t="s">
        <v>41</v>
      </c>
      <c r="G47" s="45"/>
      <c r="H47" s="5"/>
      <c r="I47" s="191" t="s">
        <v>116</v>
      </c>
      <c r="J47" s="236" t="s">
        <v>117</v>
      </c>
      <c r="K47" s="35">
        <v>72</v>
      </c>
      <c r="L47" s="21">
        <f t="shared" si="7"/>
        <v>0.36</v>
      </c>
      <c r="M47" s="59" t="s">
        <v>41</v>
      </c>
      <c r="N47" s="220" t="s">
        <v>118</v>
      </c>
      <c r="O47" s="221" t="s">
        <v>119</v>
      </c>
      <c r="P47" s="35">
        <v>8</v>
      </c>
      <c r="Q47" s="141">
        <f t="shared" si="8"/>
        <v>0.54347826086956519</v>
      </c>
      <c r="R47" s="143" t="s">
        <v>41</v>
      </c>
      <c r="S47" s="84">
        <v>5</v>
      </c>
      <c r="T47" s="102">
        <f t="shared" si="6"/>
        <v>2.7173913043478262</v>
      </c>
      <c r="U47" s="62" t="s">
        <v>22</v>
      </c>
      <c r="V47" s="26"/>
      <c r="W47" s="37"/>
    </row>
    <row r="48" spans="4:28" ht="22.5" customHeight="1" x14ac:dyDescent="0.4">
      <c r="D48" s="31" t="s">
        <v>120</v>
      </c>
      <c r="E48" s="78">
        <v>15</v>
      </c>
      <c r="F48" s="181" t="s">
        <v>22</v>
      </c>
      <c r="G48" s="142"/>
      <c r="H48" s="8"/>
      <c r="I48" s="31" t="s">
        <v>121</v>
      </c>
      <c r="J48" s="110" t="s">
        <v>122</v>
      </c>
      <c r="K48" s="31">
        <v>100</v>
      </c>
      <c r="L48" s="79">
        <f t="shared" si="7"/>
        <v>15</v>
      </c>
      <c r="M48" s="108" t="s">
        <v>22</v>
      </c>
      <c r="N48" s="31" t="s">
        <v>121</v>
      </c>
      <c r="O48" s="110" t="s">
        <v>122</v>
      </c>
      <c r="P48" s="31">
        <v>0</v>
      </c>
      <c r="Q48" s="78">
        <f t="shared" si="8"/>
        <v>15</v>
      </c>
      <c r="R48" s="108" t="s">
        <v>22</v>
      </c>
      <c r="S48" s="78">
        <v>5</v>
      </c>
      <c r="T48" s="80">
        <f t="shared" si="6"/>
        <v>75</v>
      </c>
      <c r="U48" s="143" t="s">
        <v>22</v>
      </c>
      <c r="V48" s="82"/>
      <c r="W48" s="83"/>
    </row>
    <row r="49" spans="4:32" ht="22.5" customHeight="1" x14ac:dyDescent="0.4">
      <c r="D49" s="130" t="s">
        <v>299</v>
      </c>
      <c r="E49" s="69"/>
      <c r="F49" s="13"/>
      <c r="G49" s="69"/>
      <c r="H49" s="69"/>
      <c r="I49" s="69"/>
      <c r="J49" s="69"/>
      <c r="K49" s="69"/>
      <c r="L49" s="69"/>
      <c r="M49" s="64"/>
      <c r="N49" s="87"/>
      <c r="O49" s="87"/>
      <c r="P49" s="87"/>
      <c r="Q49" s="88"/>
      <c r="R49" s="86"/>
      <c r="S49" s="87"/>
      <c r="T49" s="88"/>
      <c r="U49" s="86"/>
      <c r="V49" s="87"/>
      <c r="W49" s="89"/>
    </row>
    <row r="50" spans="4:32" ht="22.5" customHeight="1" x14ac:dyDescent="0.4">
      <c r="D50" s="24" t="s">
        <v>124</v>
      </c>
      <c r="E50" s="53">
        <v>50</v>
      </c>
      <c r="F50" s="256" t="s">
        <v>22</v>
      </c>
      <c r="G50" s="18"/>
      <c r="H50" s="19"/>
      <c r="I50" s="239" t="s">
        <v>125</v>
      </c>
      <c r="J50" s="240" t="s">
        <v>126</v>
      </c>
      <c r="K50" s="25">
        <v>95</v>
      </c>
      <c r="L50" s="21">
        <v>48</v>
      </c>
      <c r="M50" s="62" t="s">
        <v>22</v>
      </c>
      <c r="N50" s="241" t="s">
        <v>127</v>
      </c>
      <c r="O50" s="242" t="s">
        <v>132</v>
      </c>
      <c r="P50" s="25">
        <v>3</v>
      </c>
      <c r="Q50" s="21">
        <f t="shared" ref="Q50:Q56" si="9">E50/(100-P50)*100</f>
        <v>51.546391752577314</v>
      </c>
      <c r="R50" s="62" t="s">
        <v>22</v>
      </c>
      <c r="S50" s="21">
        <v>5</v>
      </c>
      <c r="T50" s="102">
        <f t="shared" ref="T50:T56" si="10">Q50*S50</f>
        <v>257.73195876288656</v>
      </c>
      <c r="U50" s="62" t="s">
        <v>22</v>
      </c>
      <c r="V50" s="53"/>
      <c r="W50" s="3"/>
    </row>
    <row r="51" spans="4:32" ht="22.5" customHeight="1" x14ac:dyDescent="0.4">
      <c r="D51" s="31" t="s">
        <v>261</v>
      </c>
      <c r="E51" s="78">
        <v>7</v>
      </c>
      <c r="F51" s="181" t="s">
        <v>22</v>
      </c>
      <c r="G51" s="323" t="s">
        <v>302</v>
      </c>
      <c r="H51" s="324"/>
      <c r="I51" s="31" t="s">
        <v>290</v>
      </c>
      <c r="J51" s="32" t="s">
        <v>42</v>
      </c>
      <c r="K51" s="31">
        <v>100</v>
      </c>
      <c r="L51" s="82">
        <v>1</v>
      </c>
      <c r="M51" s="108" t="s">
        <v>22</v>
      </c>
      <c r="N51" s="31" t="s">
        <v>290</v>
      </c>
      <c r="O51" s="32" t="s">
        <v>42</v>
      </c>
      <c r="P51" s="33">
        <v>0</v>
      </c>
      <c r="Q51" s="84">
        <v>1</v>
      </c>
      <c r="R51" s="63" t="s">
        <v>22</v>
      </c>
      <c r="S51" s="84">
        <v>5</v>
      </c>
      <c r="T51" s="73">
        <f t="shared" si="10"/>
        <v>5</v>
      </c>
      <c r="U51" s="62" t="s">
        <v>22</v>
      </c>
      <c r="V51" s="26"/>
      <c r="W51" s="37"/>
    </row>
    <row r="52" spans="4:32" ht="22.5" customHeight="1" x14ac:dyDescent="0.4">
      <c r="D52" s="67" t="s">
        <v>262</v>
      </c>
      <c r="E52" s="69"/>
      <c r="F52" s="13"/>
      <c r="G52" s="127"/>
      <c r="H52" s="69"/>
      <c r="I52" s="69"/>
      <c r="J52" s="131"/>
      <c r="K52" s="69"/>
      <c r="L52" s="69"/>
      <c r="M52" s="64"/>
      <c r="N52" s="69"/>
      <c r="O52" s="131"/>
      <c r="P52" s="69"/>
      <c r="Q52" s="84">
        <f t="shared" si="9"/>
        <v>0</v>
      </c>
      <c r="R52" s="63" t="s">
        <v>22</v>
      </c>
      <c r="S52" s="84">
        <v>5</v>
      </c>
      <c r="T52" s="73">
        <f t="shared" si="10"/>
        <v>0</v>
      </c>
      <c r="U52" s="62" t="s">
        <v>22</v>
      </c>
      <c r="V52" s="26"/>
      <c r="W52" s="37"/>
    </row>
    <row r="53" spans="4:32" ht="22.5" customHeight="1" x14ac:dyDescent="0.4">
      <c r="D53" s="24" t="s">
        <v>128</v>
      </c>
      <c r="E53" s="53">
        <v>6</v>
      </c>
      <c r="F53" s="256" t="s">
        <v>22</v>
      </c>
      <c r="G53" s="18"/>
      <c r="H53" s="19"/>
      <c r="I53" s="52" t="s">
        <v>29</v>
      </c>
      <c r="J53" s="126" t="s">
        <v>30</v>
      </c>
      <c r="K53" s="52">
        <v>100</v>
      </c>
      <c r="L53" s="79">
        <v>6</v>
      </c>
      <c r="M53" s="263" t="s">
        <v>22</v>
      </c>
      <c r="N53" s="52" t="s">
        <v>29</v>
      </c>
      <c r="O53" s="126" t="s">
        <v>30</v>
      </c>
      <c r="P53" s="25">
        <v>0</v>
      </c>
      <c r="Q53" s="84">
        <f t="shared" si="9"/>
        <v>6</v>
      </c>
      <c r="R53" s="63" t="s">
        <v>22</v>
      </c>
      <c r="S53" s="84">
        <v>5</v>
      </c>
      <c r="T53" s="73">
        <f t="shared" si="10"/>
        <v>30</v>
      </c>
      <c r="U53" s="62" t="s">
        <v>22</v>
      </c>
      <c r="V53" s="26"/>
      <c r="W53" s="37"/>
    </row>
    <row r="54" spans="4:32" ht="22.5" customHeight="1" x14ac:dyDescent="0.4">
      <c r="D54" s="31" t="s">
        <v>263</v>
      </c>
      <c r="E54" s="78">
        <v>7</v>
      </c>
      <c r="F54" s="181" t="s">
        <v>22</v>
      </c>
      <c r="G54" s="109"/>
      <c r="H54" s="103"/>
      <c r="I54" s="35" t="s">
        <v>129</v>
      </c>
      <c r="J54" s="36" t="s">
        <v>130</v>
      </c>
      <c r="K54" s="35">
        <v>100</v>
      </c>
      <c r="L54" s="67">
        <v>6</v>
      </c>
      <c r="M54" s="77" t="s">
        <v>22</v>
      </c>
      <c r="N54" s="35" t="s">
        <v>129</v>
      </c>
      <c r="O54" s="36" t="s">
        <v>130</v>
      </c>
      <c r="P54" s="33">
        <v>0</v>
      </c>
      <c r="Q54" s="84">
        <v>6</v>
      </c>
      <c r="R54" s="63" t="s">
        <v>22</v>
      </c>
      <c r="S54" s="84">
        <v>5</v>
      </c>
      <c r="T54" s="73">
        <f t="shared" si="10"/>
        <v>30</v>
      </c>
      <c r="U54" s="62" t="s">
        <v>22</v>
      </c>
      <c r="V54" s="26"/>
      <c r="W54" s="37"/>
    </row>
    <row r="55" spans="4:32" ht="22.5" customHeight="1" x14ac:dyDescent="0.4">
      <c r="D55" s="35" t="s">
        <v>89</v>
      </c>
      <c r="E55" s="87">
        <v>0.5</v>
      </c>
      <c r="F55" s="230" t="s">
        <v>22</v>
      </c>
      <c r="G55" s="87"/>
      <c r="H55" s="89"/>
      <c r="I55" s="118" t="s">
        <v>90</v>
      </c>
      <c r="J55" s="116" t="s">
        <v>91</v>
      </c>
      <c r="K55" s="39">
        <v>100</v>
      </c>
      <c r="L55" s="20">
        <v>0.5</v>
      </c>
      <c r="M55" s="265" t="s">
        <v>22</v>
      </c>
      <c r="N55" s="118" t="s">
        <v>90</v>
      </c>
      <c r="O55" s="116" t="s">
        <v>91</v>
      </c>
      <c r="P55" s="17">
        <v>0</v>
      </c>
      <c r="Q55" s="84">
        <f t="shared" si="9"/>
        <v>0.5</v>
      </c>
      <c r="R55" s="63" t="s">
        <v>22</v>
      </c>
      <c r="S55" s="84">
        <v>5</v>
      </c>
      <c r="T55" s="73">
        <f t="shared" si="10"/>
        <v>2.5</v>
      </c>
      <c r="U55" s="62" t="s">
        <v>22</v>
      </c>
      <c r="V55" s="26"/>
      <c r="W55" s="37"/>
    </row>
    <row r="56" spans="4:32" ht="22.5" customHeight="1" x14ac:dyDescent="0.4">
      <c r="D56" s="35" t="s">
        <v>131</v>
      </c>
      <c r="E56" s="87">
        <v>3</v>
      </c>
      <c r="F56" s="230" t="s">
        <v>22</v>
      </c>
      <c r="G56" s="87"/>
      <c r="H56" s="89"/>
      <c r="I56" s="35" t="s">
        <v>92</v>
      </c>
      <c r="J56" s="46">
        <v>16001</v>
      </c>
      <c r="K56" s="17">
        <v>100</v>
      </c>
      <c r="L56" s="87">
        <v>3</v>
      </c>
      <c r="M56" s="77" t="s">
        <v>22</v>
      </c>
      <c r="N56" s="35" t="s">
        <v>92</v>
      </c>
      <c r="O56" s="46">
        <v>16001</v>
      </c>
      <c r="P56" s="17">
        <v>0</v>
      </c>
      <c r="Q56" s="84">
        <f t="shared" si="9"/>
        <v>3</v>
      </c>
      <c r="R56" s="63" t="s">
        <v>22</v>
      </c>
      <c r="S56" s="84">
        <v>5</v>
      </c>
      <c r="T56" s="73">
        <f t="shared" si="10"/>
        <v>15</v>
      </c>
      <c r="U56" s="62" t="s">
        <v>22</v>
      </c>
      <c r="V56" s="26"/>
      <c r="W56" s="37"/>
    </row>
    <row r="57" spans="4:32" ht="22.5" customHeight="1" x14ac:dyDescent="0.4">
      <c r="D57" s="145" t="s">
        <v>300</v>
      </c>
      <c r="E57" s="6"/>
      <c r="F57" s="230"/>
      <c r="G57" s="20"/>
      <c r="H57" s="20"/>
      <c r="I57" s="20"/>
      <c r="J57" s="20"/>
      <c r="K57" s="20"/>
      <c r="L57" s="20"/>
      <c r="M57" s="267"/>
      <c r="N57" s="20"/>
      <c r="O57" s="20"/>
      <c r="P57" s="20"/>
      <c r="Q57" s="74"/>
      <c r="R57" s="267"/>
      <c r="S57" s="20"/>
      <c r="T57" s="74"/>
      <c r="U57" s="267"/>
      <c r="V57" s="20"/>
      <c r="W57" s="38"/>
    </row>
    <row r="58" spans="4:32" ht="22.5" customHeight="1" x14ac:dyDescent="0.4">
      <c r="D58" s="28" t="s">
        <v>134</v>
      </c>
      <c r="E58" s="65">
        <v>60</v>
      </c>
      <c r="F58" s="180" t="s">
        <v>22</v>
      </c>
      <c r="G58" s="6"/>
      <c r="H58" s="89"/>
      <c r="I58" s="91" t="s">
        <v>135</v>
      </c>
      <c r="J58" s="117" t="s">
        <v>136</v>
      </c>
      <c r="K58" s="28">
        <v>100</v>
      </c>
      <c r="L58" s="6">
        <v>60</v>
      </c>
      <c r="M58" s="77" t="s">
        <v>22</v>
      </c>
      <c r="N58" s="91" t="s">
        <v>135</v>
      </c>
      <c r="O58" s="117" t="s">
        <v>136</v>
      </c>
      <c r="P58" s="28">
        <v>3</v>
      </c>
      <c r="Q58" s="84">
        <f t="shared" ref="Q58:Q62" si="11">E58/(100-P58)*100</f>
        <v>61.855670103092784</v>
      </c>
      <c r="R58" s="63" t="s">
        <v>22</v>
      </c>
      <c r="S58" s="84">
        <v>5</v>
      </c>
      <c r="T58" s="101">
        <f t="shared" ref="T58:T62" si="12">Q58*S58</f>
        <v>309.2783505154639</v>
      </c>
      <c r="U58" s="63" t="s">
        <v>22</v>
      </c>
      <c r="V58" s="67"/>
      <c r="W58" s="5"/>
    </row>
    <row r="59" spans="4:32" ht="22.5" customHeight="1" x14ac:dyDescent="0.4">
      <c r="D59" s="17" t="s">
        <v>137</v>
      </c>
      <c r="E59" s="6">
        <v>6</v>
      </c>
      <c r="F59" s="230" t="s">
        <v>22</v>
      </c>
      <c r="G59" s="325" t="s">
        <v>303</v>
      </c>
      <c r="H59" s="326"/>
      <c r="I59" s="17" t="s">
        <v>90</v>
      </c>
      <c r="J59" s="47" t="s">
        <v>91</v>
      </c>
      <c r="K59" s="17">
        <v>100</v>
      </c>
      <c r="L59" s="6">
        <v>6</v>
      </c>
      <c r="M59" s="77" t="s">
        <v>22</v>
      </c>
      <c r="N59" s="17" t="s">
        <v>90</v>
      </c>
      <c r="O59" s="47" t="s">
        <v>91</v>
      </c>
      <c r="P59" s="17">
        <v>0</v>
      </c>
      <c r="Q59" s="84">
        <f t="shared" si="11"/>
        <v>6</v>
      </c>
      <c r="R59" s="63" t="s">
        <v>22</v>
      </c>
      <c r="S59" s="84">
        <v>5</v>
      </c>
      <c r="T59" s="73">
        <f t="shared" si="12"/>
        <v>30</v>
      </c>
      <c r="U59" s="62" t="s">
        <v>22</v>
      </c>
      <c r="V59" s="26"/>
      <c r="W59" s="37"/>
    </row>
    <row r="60" spans="4:32" ht="22.5" customHeight="1" x14ac:dyDescent="0.4">
      <c r="D60" s="118" t="s">
        <v>138</v>
      </c>
      <c r="E60" s="107">
        <v>1.8</v>
      </c>
      <c r="F60" s="226" t="s">
        <v>22</v>
      </c>
      <c r="G60" s="107"/>
      <c r="H60" s="92"/>
      <c r="I60" s="118" t="s">
        <v>139</v>
      </c>
      <c r="J60" s="116" t="s">
        <v>140</v>
      </c>
      <c r="K60" s="118">
        <v>100</v>
      </c>
      <c r="L60" s="107">
        <v>1.8</v>
      </c>
      <c r="M60" s="265" t="s">
        <v>22</v>
      </c>
      <c r="N60" s="118" t="s">
        <v>139</v>
      </c>
      <c r="O60" s="116" t="s">
        <v>140</v>
      </c>
      <c r="P60" s="118">
        <v>0</v>
      </c>
      <c r="Q60" s="84">
        <f t="shared" si="11"/>
        <v>1.8000000000000003</v>
      </c>
      <c r="R60" s="63" t="s">
        <v>22</v>
      </c>
      <c r="S60" s="84">
        <v>5</v>
      </c>
      <c r="T60" s="73">
        <f t="shared" si="12"/>
        <v>9.0000000000000018</v>
      </c>
      <c r="U60" s="62" t="s">
        <v>22</v>
      </c>
      <c r="V60" s="26"/>
      <c r="W60" s="37"/>
    </row>
    <row r="61" spans="4:32" ht="22.5" customHeight="1" x14ac:dyDescent="0.4">
      <c r="D61" s="17" t="s">
        <v>141</v>
      </c>
      <c r="E61" s="6">
        <v>6</v>
      </c>
      <c r="F61" s="230" t="s">
        <v>22</v>
      </c>
      <c r="G61" s="6"/>
      <c r="H61" s="89"/>
      <c r="I61" s="17" t="s">
        <v>142</v>
      </c>
      <c r="J61" s="47" t="s">
        <v>143</v>
      </c>
      <c r="K61" s="17">
        <v>100</v>
      </c>
      <c r="L61" s="6">
        <v>6</v>
      </c>
      <c r="M61" s="77" t="s">
        <v>22</v>
      </c>
      <c r="N61" s="17" t="s">
        <v>142</v>
      </c>
      <c r="O61" s="47" t="s">
        <v>143</v>
      </c>
      <c r="P61" s="17">
        <v>0</v>
      </c>
      <c r="Q61" s="84">
        <f t="shared" si="11"/>
        <v>6</v>
      </c>
      <c r="R61" s="63" t="s">
        <v>22</v>
      </c>
      <c r="S61" s="84">
        <v>5</v>
      </c>
      <c r="T61" s="73">
        <f t="shared" si="12"/>
        <v>30</v>
      </c>
      <c r="U61" s="62" t="s">
        <v>22</v>
      </c>
      <c r="V61" s="26"/>
      <c r="W61" s="37"/>
    </row>
    <row r="62" spans="4:32" ht="22.5" customHeight="1" x14ac:dyDescent="0.4">
      <c r="D62" s="39" t="s">
        <v>144</v>
      </c>
      <c r="E62" s="4">
        <v>1</v>
      </c>
      <c r="F62" s="227" t="s">
        <v>145</v>
      </c>
      <c r="G62" s="4"/>
      <c r="H62" s="38"/>
      <c r="I62" s="39"/>
      <c r="J62" s="39"/>
      <c r="K62" s="39"/>
      <c r="L62" s="4"/>
      <c r="M62" s="263"/>
      <c r="N62" s="39" t="s">
        <v>144</v>
      </c>
      <c r="O62" s="146"/>
      <c r="P62" s="39">
        <v>0</v>
      </c>
      <c r="Q62" s="67">
        <f t="shared" si="11"/>
        <v>1</v>
      </c>
      <c r="R62" s="63" t="s">
        <v>145</v>
      </c>
      <c r="S62" s="67">
        <v>5</v>
      </c>
      <c r="T62" s="73">
        <f t="shared" si="12"/>
        <v>5</v>
      </c>
      <c r="U62" s="62" t="s">
        <v>145</v>
      </c>
      <c r="V62" s="26"/>
      <c r="W62" s="37"/>
      <c r="X62" s="176"/>
      <c r="Y62" s="8"/>
      <c r="Z62" s="8"/>
      <c r="AA62" s="8"/>
      <c r="AB62" s="8"/>
      <c r="AC62" s="8"/>
      <c r="AD62" s="8"/>
      <c r="AE62" s="8"/>
      <c r="AF62" s="8"/>
    </row>
    <row r="63" spans="4:32" ht="22.5" customHeight="1" x14ac:dyDescent="0.4">
      <c r="D63" s="1" t="s">
        <v>146</v>
      </c>
      <c r="E63" s="85"/>
      <c r="F63" s="85"/>
      <c r="G63" s="87"/>
      <c r="H63" s="87"/>
      <c r="I63" s="87"/>
      <c r="J63" s="87"/>
      <c r="K63" s="87"/>
      <c r="L63" s="87"/>
      <c r="M63" s="86"/>
      <c r="N63" s="87"/>
      <c r="O63" s="87"/>
      <c r="P63" s="87"/>
      <c r="Q63" s="88"/>
      <c r="R63" s="86"/>
      <c r="S63" s="87"/>
      <c r="T63" s="88"/>
      <c r="U63" s="86"/>
      <c r="V63" s="87"/>
      <c r="W63" s="89"/>
      <c r="X63" s="8"/>
      <c r="Y63" s="8"/>
      <c r="Z63" s="8"/>
      <c r="AA63" s="8"/>
      <c r="AB63" s="8"/>
      <c r="AC63" s="8"/>
      <c r="AD63" s="8"/>
      <c r="AE63" s="8"/>
      <c r="AF63" s="8"/>
    </row>
    <row r="64" spans="4:32" ht="22.5" customHeight="1" x14ac:dyDescent="0.4">
      <c r="D64" s="6" t="s">
        <v>147</v>
      </c>
      <c r="E64" s="229">
        <v>7</v>
      </c>
      <c r="F64" s="230" t="s">
        <v>22</v>
      </c>
      <c r="G64" s="6"/>
      <c r="H64" s="89"/>
      <c r="I64" s="243" t="s">
        <v>149</v>
      </c>
      <c r="J64" s="191">
        <v>16040</v>
      </c>
      <c r="K64" s="5">
        <v>100</v>
      </c>
      <c r="L64" s="67">
        <v>300</v>
      </c>
      <c r="M64" s="77" t="s">
        <v>22</v>
      </c>
      <c r="N64" s="244" t="s">
        <v>147</v>
      </c>
      <c r="O64" s="245">
        <v>16039</v>
      </c>
      <c r="P64" s="39">
        <v>0</v>
      </c>
      <c r="Q64" s="67">
        <v>7</v>
      </c>
      <c r="R64" s="62" t="s">
        <v>22</v>
      </c>
      <c r="S64" s="67">
        <v>5</v>
      </c>
      <c r="T64" s="73">
        <f t="shared" ref="T64:T65" si="13">Q64*S64</f>
        <v>35</v>
      </c>
      <c r="U64" s="62" t="s">
        <v>22</v>
      </c>
      <c r="V64" s="6"/>
      <c r="W64" s="89"/>
    </row>
    <row r="65" spans="1:24" ht="22.5" customHeight="1" x14ac:dyDescent="0.4">
      <c r="D65" s="233" t="s">
        <v>283</v>
      </c>
      <c r="E65" s="155">
        <v>300</v>
      </c>
      <c r="F65" s="182" t="s">
        <v>22</v>
      </c>
      <c r="G65" s="53"/>
      <c r="H65" s="3"/>
      <c r="I65" s="207" t="s">
        <v>285</v>
      </c>
      <c r="J65" s="27"/>
      <c r="K65" s="25"/>
      <c r="L65" s="21"/>
      <c r="M65" s="62"/>
      <c r="N65" s="25"/>
      <c r="O65" s="27"/>
      <c r="P65" s="25"/>
      <c r="Q65" s="21">
        <v>300</v>
      </c>
      <c r="R65" s="62" t="s">
        <v>41</v>
      </c>
      <c r="S65" s="21">
        <v>5</v>
      </c>
      <c r="T65" s="72">
        <f t="shared" si="13"/>
        <v>1500</v>
      </c>
      <c r="U65" s="62" t="s">
        <v>22</v>
      </c>
      <c r="V65" s="53"/>
      <c r="W65" s="3"/>
    </row>
    <row r="66" spans="1:24" ht="8.25" customHeight="1" x14ac:dyDescent="0.4"/>
    <row r="67" spans="1:24" ht="19.5" customHeight="1" x14ac:dyDescent="0.4">
      <c r="D67" s="310" t="s">
        <v>291</v>
      </c>
      <c r="E67" s="311"/>
      <c r="F67" s="311"/>
      <c r="G67" s="311"/>
      <c r="H67" s="311"/>
      <c r="I67" s="311"/>
      <c r="J67" s="311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</row>
    <row r="68" spans="1:24" ht="19.5" customHeight="1" x14ac:dyDescent="0.4">
      <c r="D68" s="7" t="s">
        <v>292</v>
      </c>
    </row>
    <row r="69" spans="1:24" ht="19.5" customHeight="1" x14ac:dyDescent="0.4">
      <c r="D69" s="7" t="s">
        <v>293</v>
      </c>
    </row>
    <row r="70" spans="1:24" x14ac:dyDescent="0.4">
      <c r="A70" s="8"/>
      <c r="B70" s="8"/>
      <c r="C70" s="8"/>
      <c r="D70" s="8"/>
      <c r="E70" s="247"/>
      <c r="F70" s="247"/>
      <c r="G70" s="8"/>
      <c r="H70" s="8"/>
      <c r="I70" s="8"/>
      <c r="J70" s="8"/>
      <c r="K70" s="8"/>
      <c r="L70" s="8"/>
      <c r="M70" s="59"/>
      <c r="N70" s="8"/>
      <c r="O70" s="8"/>
      <c r="P70" s="8"/>
      <c r="Q70" s="66"/>
      <c r="R70" s="59"/>
      <c r="S70" s="8"/>
      <c r="T70" s="66"/>
      <c r="U70" s="59"/>
      <c r="V70" s="8"/>
      <c r="W70" s="8"/>
      <c r="X70" s="8"/>
    </row>
    <row r="71" spans="1:24" x14ac:dyDescent="0.4">
      <c r="A71" s="8"/>
      <c r="B71" s="8"/>
      <c r="C71" s="8"/>
      <c r="D71" s="8"/>
      <c r="E71" s="247"/>
      <c r="F71" s="247"/>
      <c r="G71" s="8"/>
      <c r="H71" s="8"/>
      <c r="I71" s="8"/>
      <c r="J71" s="8"/>
      <c r="K71" s="8"/>
      <c r="L71" s="8"/>
      <c r="M71" s="59"/>
      <c r="N71" s="8"/>
      <c r="O71" s="8"/>
      <c r="P71" s="8"/>
      <c r="Q71" s="66"/>
      <c r="R71" s="59"/>
      <c r="S71" s="8"/>
      <c r="T71" s="66"/>
      <c r="U71" s="59"/>
      <c r="V71" s="8"/>
      <c r="W71" s="8"/>
      <c r="X71" s="8"/>
    </row>
    <row r="72" spans="1:24" x14ac:dyDescent="0.4">
      <c r="A72" s="8"/>
      <c r="B72" s="8"/>
      <c r="C72" s="8"/>
      <c r="D72" s="8"/>
      <c r="E72" s="247"/>
      <c r="F72" s="247"/>
      <c r="G72" s="8"/>
      <c r="H72" s="8"/>
      <c r="I72" s="8"/>
      <c r="J72" s="8"/>
      <c r="K72" s="8"/>
      <c r="L72" s="8"/>
      <c r="M72" s="59"/>
      <c r="N72" s="8"/>
      <c r="O72" s="8"/>
      <c r="P72" s="8"/>
      <c r="Q72" s="66"/>
      <c r="R72" s="59"/>
      <c r="S72" s="8"/>
      <c r="T72" s="66"/>
      <c r="U72" s="59"/>
      <c r="V72" s="8"/>
      <c r="W72" s="8"/>
      <c r="X72" s="8"/>
    </row>
  </sheetData>
  <mergeCells count="21">
    <mergeCell ref="D5:E5"/>
    <mergeCell ref="D67:X67"/>
    <mergeCell ref="E4:F4"/>
    <mergeCell ref="G4:H4"/>
    <mergeCell ref="L4:M4"/>
    <mergeCell ref="Q4:R4"/>
    <mergeCell ref="T4:U4"/>
    <mergeCell ref="V4:W4"/>
    <mergeCell ref="G40:H40"/>
    <mergeCell ref="G51:H51"/>
    <mergeCell ref="G59:H59"/>
    <mergeCell ref="D2:H2"/>
    <mergeCell ref="I2:M2"/>
    <mergeCell ref="N2:R2"/>
    <mergeCell ref="S2:W2"/>
    <mergeCell ref="E3:F3"/>
    <mergeCell ref="G3:H3"/>
    <mergeCell ref="L3:M3"/>
    <mergeCell ref="Q3:R3"/>
    <mergeCell ref="T3:U3"/>
    <mergeCell ref="V3:W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B582E-C1C9-404A-B42F-7B9266F3D839}">
  <dimension ref="B2:AA91"/>
  <sheetViews>
    <sheetView tabSelected="1" topLeftCell="A67" zoomScale="90" zoomScaleNormal="90" workbookViewId="0">
      <selection activeCell="N90" sqref="N90"/>
    </sheetView>
  </sheetViews>
  <sheetFormatPr defaultColWidth="8.625" defaultRowHeight="22.5" customHeight="1" x14ac:dyDescent="0.4"/>
  <cols>
    <col min="1" max="1" width="2.75" style="7" customWidth="1"/>
    <col min="2" max="3" width="0.125" style="7" hidden="1" customWidth="1"/>
    <col min="4" max="4" width="18.625" style="7" customWidth="1"/>
    <col min="5" max="5" width="8.75" style="278" customWidth="1"/>
    <col min="6" max="6" width="4.25" style="60" customWidth="1"/>
    <col min="7" max="7" width="5.625" style="7" customWidth="1"/>
    <col min="8" max="8" width="2.625" style="7" customWidth="1"/>
    <col min="9" max="9" width="18.625" style="7" customWidth="1"/>
    <col min="10" max="10" width="8.25" style="7" customWidth="1"/>
    <col min="11" max="11" width="8.75" style="7" customWidth="1"/>
    <col min="12" max="12" width="5.75" style="7" customWidth="1"/>
    <col min="13" max="13" width="4.375" style="60" customWidth="1"/>
    <col min="14" max="14" width="18.5" style="7" customWidth="1"/>
    <col min="15" max="15" width="10" style="7" customWidth="1"/>
    <col min="16" max="16" width="8.25" style="7" customWidth="1"/>
    <col min="17" max="17" width="5.625" style="75" customWidth="1"/>
    <col min="18" max="18" width="4.25" style="60" customWidth="1"/>
    <col min="19" max="19" width="5.875" style="7" customWidth="1"/>
    <col min="20" max="20" width="5.75" style="75" customWidth="1"/>
    <col min="21" max="21" width="4.25" style="60" customWidth="1"/>
    <col min="22" max="22" width="5.625" style="7" customWidth="1"/>
    <col min="23" max="23" width="2.625" style="7" customWidth="1"/>
    <col min="24" max="16384" width="8.625" style="7"/>
  </cols>
  <sheetData>
    <row r="2" spans="2:23" ht="22.5" customHeight="1" x14ac:dyDescent="0.4">
      <c r="B2" s="9"/>
      <c r="C2" s="8"/>
      <c r="D2" s="291" t="s">
        <v>56</v>
      </c>
      <c r="E2" s="292"/>
      <c r="F2" s="292"/>
      <c r="G2" s="292"/>
      <c r="H2" s="293"/>
      <c r="I2" s="294" t="s">
        <v>54</v>
      </c>
      <c r="J2" s="295"/>
      <c r="K2" s="295"/>
      <c r="L2" s="295"/>
      <c r="M2" s="296"/>
      <c r="N2" s="297" t="s">
        <v>55</v>
      </c>
      <c r="O2" s="298"/>
      <c r="P2" s="298"/>
      <c r="Q2" s="298"/>
      <c r="R2" s="298"/>
      <c r="S2" s="299" t="s">
        <v>0</v>
      </c>
      <c r="T2" s="299"/>
      <c r="U2" s="299"/>
      <c r="V2" s="299"/>
      <c r="W2" s="299"/>
    </row>
    <row r="3" spans="2:23" ht="22.5" customHeight="1" x14ac:dyDescent="0.4">
      <c r="B3" s="9"/>
      <c r="C3" s="8"/>
      <c r="D3" s="10" t="s">
        <v>1</v>
      </c>
      <c r="E3" s="300" t="s">
        <v>2</v>
      </c>
      <c r="F3" s="301"/>
      <c r="G3" s="302" t="s">
        <v>3</v>
      </c>
      <c r="H3" s="303"/>
      <c r="I3" s="11" t="s">
        <v>4</v>
      </c>
      <c r="J3" s="11" t="s">
        <v>5</v>
      </c>
      <c r="K3" s="11" t="s">
        <v>6</v>
      </c>
      <c r="L3" s="300" t="s">
        <v>7</v>
      </c>
      <c r="M3" s="301"/>
      <c r="N3" s="12" t="s">
        <v>8</v>
      </c>
      <c r="O3" s="12" t="s">
        <v>9</v>
      </c>
      <c r="P3" s="12" t="s">
        <v>10</v>
      </c>
      <c r="Q3" s="304" t="s">
        <v>11</v>
      </c>
      <c r="R3" s="305"/>
      <c r="S3" s="54" t="s">
        <v>12</v>
      </c>
      <c r="T3" s="306" t="s">
        <v>13</v>
      </c>
      <c r="U3" s="307"/>
      <c r="V3" s="308" t="s">
        <v>23</v>
      </c>
      <c r="W3" s="309"/>
    </row>
    <row r="4" spans="2:23" s="8" customFormat="1" ht="39" customHeight="1" x14ac:dyDescent="0.4">
      <c r="B4" s="9"/>
      <c r="D4" s="147" t="s">
        <v>14</v>
      </c>
      <c r="E4" s="327" t="s">
        <v>15</v>
      </c>
      <c r="F4" s="328"/>
      <c r="G4" s="306" t="s">
        <v>16</v>
      </c>
      <c r="H4" s="307"/>
      <c r="I4" s="71" t="s">
        <v>50</v>
      </c>
      <c r="J4" s="148" t="s">
        <v>17</v>
      </c>
      <c r="K4" s="70" t="s">
        <v>18</v>
      </c>
      <c r="L4" s="327" t="s">
        <v>51</v>
      </c>
      <c r="M4" s="328"/>
      <c r="N4" s="148" t="s">
        <v>52</v>
      </c>
      <c r="O4" s="70" t="s">
        <v>19</v>
      </c>
      <c r="P4" s="149" t="s">
        <v>20</v>
      </c>
      <c r="Q4" s="329" t="s">
        <v>21</v>
      </c>
      <c r="R4" s="330"/>
      <c r="S4" s="93" t="s">
        <v>24</v>
      </c>
      <c r="T4" s="327" t="s">
        <v>53</v>
      </c>
      <c r="U4" s="331"/>
      <c r="V4" s="327" t="s">
        <v>16</v>
      </c>
      <c r="W4" s="328"/>
    </row>
    <row r="5" spans="2:23" ht="22.5" customHeight="1" x14ac:dyDescent="0.4">
      <c r="D5" s="150" t="s">
        <v>264</v>
      </c>
      <c r="E5" s="272"/>
      <c r="F5" s="61"/>
      <c r="G5" s="13"/>
      <c r="H5" s="13"/>
      <c r="I5" s="13"/>
      <c r="J5" s="13"/>
      <c r="K5" s="13"/>
      <c r="L5" s="13"/>
      <c r="M5" s="64"/>
      <c r="N5" s="13"/>
      <c r="O5" s="13"/>
      <c r="P5" s="13"/>
      <c r="Q5" s="13"/>
      <c r="R5" s="86"/>
      <c r="S5" s="87"/>
      <c r="T5" s="88"/>
      <c r="U5" s="86"/>
      <c r="V5" s="87"/>
      <c r="W5" s="89"/>
    </row>
    <row r="6" spans="2:23" ht="22.5" customHeight="1" x14ac:dyDescent="0.4">
      <c r="D6" s="39" t="s">
        <v>265</v>
      </c>
      <c r="E6" s="56">
        <v>40</v>
      </c>
      <c r="F6" s="62" t="s">
        <v>22</v>
      </c>
      <c r="G6" s="18"/>
      <c r="H6" s="19"/>
      <c r="I6" s="248" t="s">
        <v>266</v>
      </c>
      <c r="J6" s="248">
        <v>17024</v>
      </c>
      <c r="K6" s="25">
        <v>100</v>
      </c>
      <c r="L6" s="21"/>
      <c r="M6" s="261" t="s">
        <v>59</v>
      </c>
      <c r="N6" s="249" t="s">
        <v>150</v>
      </c>
      <c r="O6" s="250" t="s">
        <v>151</v>
      </c>
      <c r="P6" s="41">
        <v>0</v>
      </c>
      <c r="Q6" s="21">
        <f>E6/(100-P6)*100</f>
        <v>40</v>
      </c>
      <c r="R6" s="261" t="s">
        <v>59</v>
      </c>
      <c r="S6" s="21">
        <v>5</v>
      </c>
      <c r="T6" s="72">
        <f t="shared" ref="T6" si="0">Q6*S6</f>
        <v>200</v>
      </c>
      <c r="U6" s="62" t="s">
        <v>22</v>
      </c>
      <c r="V6" s="53"/>
      <c r="W6" s="3"/>
    </row>
    <row r="7" spans="2:23" ht="22.5" customHeight="1" x14ac:dyDescent="0.4">
      <c r="D7" s="17" t="s">
        <v>267</v>
      </c>
      <c r="E7" s="56">
        <v>15</v>
      </c>
      <c r="F7" s="62" t="s">
        <v>22</v>
      </c>
      <c r="G7" s="18"/>
      <c r="H7" s="19"/>
      <c r="I7" s="25"/>
      <c r="J7" s="27"/>
      <c r="K7" s="25"/>
      <c r="L7" s="21"/>
      <c r="M7" s="261"/>
      <c r="N7" s="35" t="s">
        <v>279</v>
      </c>
      <c r="O7" s="36" t="s">
        <v>152</v>
      </c>
      <c r="P7" s="5">
        <v>6</v>
      </c>
      <c r="Q7" s="152">
        <f t="shared" ref="Q7:Q13" si="1">E7/(100-P7)*100</f>
        <v>15.957446808510639</v>
      </c>
      <c r="R7" s="261" t="s">
        <v>59</v>
      </c>
      <c r="S7" s="21">
        <v>5</v>
      </c>
      <c r="T7" s="251">
        <f t="shared" ref="T7:T13" si="2">Q7*S7</f>
        <v>79.787234042553195</v>
      </c>
      <c r="U7" s="62" t="s">
        <v>22</v>
      </c>
      <c r="V7" s="26"/>
      <c r="W7" s="23"/>
    </row>
    <row r="8" spans="2:23" ht="22.5" customHeight="1" x14ac:dyDescent="0.4">
      <c r="D8" s="39" t="s">
        <v>268</v>
      </c>
      <c r="E8" s="56">
        <v>7</v>
      </c>
      <c r="F8" s="62" t="s">
        <v>22</v>
      </c>
      <c r="G8" s="18"/>
      <c r="H8" s="19"/>
      <c r="I8" s="25"/>
      <c r="J8" s="27"/>
      <c r="K8" s="25"/>
      <c r="L8" s="21"/>
      <c r="M8" s="261"/>
      <c r="N8" s="52" t="s">
        <v>280</v>
      </c>
      <c r="O8" s="151" t="s">
        <v>153</v>
      </c>
      <c r="P8" s="3">
        <v>3</v>
      </c>
      <c r="Q8" s="152">
        <f t="shared" si="1"/>
        <v>7.216494845360824</v>
      </c>
      <c r="R8" s="261" t="s">
        <v>59</v>
      </c>
      <c r="S8" s="21">
        <v>5</v>
      </c>
      <c r="T8" s="251">
        <f t="shared" si="2"/>
        <v>36.082474226804123</v>
      </c>
      <c r="U8" s="62" t="s">
        <v>22</v>
      </c>
      <c r="V8" s="26"/>
      <c r="W8" s="23"/>
    </row>
    <row r="9" spans="2:23" ht="22.5" customHeight="1" x14ac:dyDescent="0.4">
      <c r="D9" s="153" t="s">
        <v>154</v>
      </c>
      <c r="E9" s="56">
        <v>30</v>
      </c>
      <c r="F9" s="62" t="s">
        <v>22</v>
      </c>
      <c r="G9" s="279" t="s">
        <v>155</v>
      </c>
      <c r="H9" s="30" t="s">
        <v>156</v>
      </c>
      <c r="I9" s="42"/>
      <c r="J9" s="43"/>
      <c r="K9" s="48"/>
      <c r="L9" s="34"/>
      <c r="M9" s="261"/>
      <c r="N9" s="35" t="s">
        <v>157</v>
      </c>
      <c r="O9" s="36" t="s">
        <v>158</v>
      </c>
      <c r="P9" s="35">
        <v>35</v>
      </c>
      <c r="Q9" s="152">
        <f t="shared" si="1"/>
        <v>46.153846153846153</v>
      </c>
      <c r="R9" s="261" t="s">
        <v>59</v>
      </c>
      <c r="S9" s="21">
        <v>5</v>
      </c>
      <c r="T9" s="251">
        <f t="shared" si="2"/>
        <v>230.76923076923077</v>
      </c>
      <c r="U9" s="62" t="s">
        <v>22</v>
      </c>
      <c r="V9" s="26"/>
      <c r="W9" s="23"/>
    </row>
    <row r="10" spans="2:23" ht="22.5" customHeight="1" x14ac:dyDescent="0.4">
      <c r="D10" s="154" t="s">
        <v>159</v>
      </c>
      <c r="E10" s="231">
        <v>0.3</v>
      </c>
      <c r="F10" s="108" t="s">
        <v>145</v>
      </c>
      <c r="G10" s="109"/>
      <c r="H10" s="103"/>
      <c r="I10" s="31"/>
      <c r="J10" s="32"/>
      <c r="K10" s="33"/>
      <c r="L10" s="82"/>
      <c r="M10" s="261"/>
      <c r="N10" s="35" t="s">
        <v>160</v>
      </c>
      <c r="O10" s="32"/>
      <c r="P10" s="33"/>
      <c r="Q10" s="21">
        <f t="shared" si="1"/>
        <v>0.3</v>
      </c>
      <c r="R10" s="261" t="s">
        <v>145</v>
      </c>
      <c r="S10" s="21">
        <v>5</v>
      </c>
      <c r="T10" s="72">
        <f t="shared" si="2"/>
        <v>1.5</v>
      </c>
      <c r="U10" s="62" t="s">
        <v>22</v>
      </c>
      <c r="V10" s="26"/>
      <c r="W10" s="23"/>
    </row>
    <row r="11" spans="2:23" ht="22.5" customHeight="1" x14ac:dyDescent="0.4">
      <c r="D11" s="17" t="s">
        <v>161</v>
      </c>
      <c r="E11" s="229">
        <v>3</v>
      </c>
      <c r="F11" s="77" t="s">
        <v>22</v>
      </c>
      <c r="G11" s="45"/>
      <c r="H11" s="5"/>
      <c r="I11" s="35"/>
      <c r="J11" s="46"/>
      <c r="K11" s="35"/>
      <c r="L11" s="67"/>
      <c r="M11" s="261"/>
      <c r="N11" s="35" t="s">
        <v>162</v>
      </c>
      <c r="O11" s="36" t="s">
        <v>163</v>
      </c>
      <c r="P11" s="5">
        <v>10</v>
      </c>
      <c r="Q11" s="152">
        <f t="shared" si="1"/>
        <v>3.3333333333333335</v>
      </c>
      <c r="R11" s="261" t="s">
        <v>59</v>
      </c>
      <c r="S11" s="21">
        <v>5</v>
      </c>
      <c r="T11" s="251">
        <f t="shared" si="2"/>
        <v>16.666666666666668</v>
      </c>
      <c r="U11" s="62" t="s">
        <v>22</v>
      </c>
      <c r="V11" s="26"/>
      <c r="W11" s="23"/>
    </row>
    <row r="12" spans="2:23" ht="22.5" customHeight="1" x14ac:dyDescent="0.4">
      <c r="D12" s="153" t="s">
        <v>269</v>
      </c>
      <c r="E12" s="56">
        <v>1</v>
      </c>
      <c r="F12" s="62" t="s">
        <v>164</v>
      </c>
      <c r="G12" s="18"/>
      <c r="H12" s="19"/>
      <c r="I12" s="25"/>
      <c r="J12" s="27"/>
      <c r="K12" s="25"/>
      <c r="L12" s="21"/>
      <c r="M12" s="261"/>
      <c r="N12" s="25" t="s">
        <v>165</v>
      </c>
      <c r="O12" s="49" t="s">
        <v>166</v>
      </c>
      <c r="P12" s="19">
        <v>0</v>
      </c>
      <c r="Q12" s="21">
        <f t="shared" si="1"/>
        <v>1</v>
      </c>
      <c r="R12" s="261" t="s">
        <v>59</v>
      </c>
      <c r="S12" s="21">
        <v>5</v>
      </c>
      <c r="T12" s="72">
        <f t="shared" si="2"/>
        <v>5</v>
      </c>
      <c r="U12" s="62" t="s">
        <v>22</v>
      </c>
      <c r="V12" s="26"/>
      <c r="W12" s="23"/>
    </row>
    <row r="13" spans="2:23" ht="22.5" customHeight="1" x14ac:dyDescent="0.4">
      <c r="D13" s="233" t="s">
        <v>297</v>
      </c>
      <c r="E13" s="273">
        <v>400</v>
      </c>
      <c r="F13" s="62" t="s">
        <v>59</v>
      </c>
      <c r="G13" s="253"/>
      <c r="H13" s="253"/>
      <c r="I13" s="208" t="s">
        <v>285</v>
      </c>
      <c r="J13" s="51"/>
      <c r="K13" s="52">
        <v>100</v>
      </c>
      <c r="L13" s="79">
        <v>400</v>
      </c>
      <c r="M13" s="143" t="s">
        <v>59</v>
      </c>
      <c r="N13" s="31"/>
      <c r="O13" s="32"/>
      <c r="P13" s="33"/>
      <c r="Q13" s="79">
        <f t="shared" si="1"/>
        <v>400</v>
      </c>
      <c r="R13" s="143" t="s">
        <v>59</v>
      </c>
      <c r="S13" s="79">
        <v>5</v>
      </c>
      <c r="T13" s="254">
        <f t="shared" si="2"/>
        <v>2000</v>
      </c>
      <c r="U13" s="143" t="s">
        <v>22</v>
      </c>
      <c r="V13" s="82"/>
      <c r="W13" s="103"/>
    </row>
    <row r="14" spans="2:23" ht="22.5" customHeight="1" x14ac:dyDescent="0.4">
      <c r="D14" s="130" t="s">
        <v>273</v>
      </c>
      <c r="E14" s="155"/>
      <c r="F14" s="64"/>
      <c r="G14" s="127"/>
      <c r="H14" s="69"/>
      <c r="I14" s="69"/>
      <c r="J14" s="131"/>
      <c r="K14" s="69"/>
      <c r="L14" s="69"/>
      <c r="M14" s="64"/>
      <c r="N14" s="69"/>
      <c r="O14" s="131"/>
      <c r="P14" s="69"/>
      <c r="Q14" s="69"/>
      <c r="R14" s="64"/>
      <c r="S14" s="87"/>
      <c r="T14" s="88"/>
      <c r="U14" s="86"/>
      <c r="V14" s="87"/>
      <c r="W14" s="89"/>
    </row>
    <row r="15" spans="2:23" ht="22.5" customHeight="1" x14ac:dyDescent="0.4">
      <c r="D15" s="52" t="s">
        <v>167</v>
      </c>
      <c r="E15" s="274">
        <v>24</v>
      </c>
      <c r="F15" s="143" t="s">
        <v>41</v>
      </c>
      <c r="G15" s="142"/>
      <c r="H15" s="8"/>
      <c r="I15" s="52" t="s">
        <v>168</v>
      </c>
      <c r="J15" s="126" t="s">
        <v>169</v>
      </c>
      <c r="K15" s="52">
        <v>100</v>
      </c>
      <c r="L15" s="8">
        <f>E15*K15/100</f>
        <v>24</v>
      </c>
      <c r="M15" s="143" t="s">
        <v>59</v>
      </c>
      <c r="N15" s="52" t="s">
        <v>168</v>
      </c>
      <c r="O15" s="126" t="s">
        <v>169</v>
      </c>
      <c r="P15" s="52">
        <v>0</v>
      </c>
      <c r="Q15" s="8">
        <f>E15/(100-P15)*100</f>
        <v>24</v>
      </c>
      <c r="R15" s="143" t="s">
        <v>59</v>
      </c>
      <c r="S15" s="79">
        <v>5</v>
      </c>
      <c r="T15" s="80">
        <f t="shared" ref="T15:T23" si="3">Q15*S15</f>
        <v>120</v>
      </c>
      <c r="U15" s="143" t="s">
        <v>22</v>
      </c>
      <c r="V15" s="79"/>
      <c r="W15" s="81"/>
    </row>
    <row r="16" spans="2:23" ht="22.5" customHeight="1" x14ac:dyDescent="0.4">
      <c r="D16" s="67" t="s">
        <v>270</v>
      </c>
      <c r="E16" s="155"/>
      <c r="F16" s="64"/>
      <c r="G16" s="127"/>
      <c r="H16" s="69"/>
      <c r="I16" s="69"/>
      <c r="J16" s="131"/>
      <c r="K16" s="69"/>
      <c r="L16" s="69"/>
      <c r="M16" s="64"/>
      <c r="N16" s="69"/>
      <c r="O16" s="131"/>
      <c r="P16" s="69"/>
      <c r="Q16" s="69"/>
      <c r="R16" s="64"/>
      <c r="S16" s="69"/>
      <c r="T16" s="95"/>
      <c r="U16" s="64"/>
      <c r="V16" s="69"/>
      <c r="W16" s="5"/>
    </row>
    <row r="17" spans="4:27" ht="22.5" customHeight="1" x14ac:dyDescent="0.4">
      <c r="D17" s="24" t="s">
        <v>294</v>
      </c>
      <c r="E17" s="138">
        <v>4</v>
      </c>
      <c r="F17" s="259" t="s">
        <v>41</v>
      </c>
      <c r="G17" s="156"/>
      <c r="H17" s="3"/>
      <c r="I17" s="25" t="s">
        <v>171</v>
      </c>
      <c r="J17" s="49" t="s">
        <v>172</v>
      </c>
      <c r="K17" s="25">
        <v>100</v>
      </c>
      <c r="L17" s="8">
        <f t="shared" ref="L17:L23" si="4">E17*K17/100</f>
        <v>4</v>
      </c>
      <c r="M17" s="143" t="s">
        <v>59</v>
      </c>
      <c r="N17" s="25" t="s">
        <v>171</v>
      </c>
      <c r="O17" s="49" t="s">
        <v>172</v>
      </c>
      <c r="P17" s="25">
        <v>0</v>
      </c>
      <c r="Q17" s="8">
        <f t="shared" ref="Q17:Q23" si="5">E17/(100-P17)*100</f>
        <v>4</v>
      </c>
      <c r="R17" s="143" t="s">
        <v>59</v>
      </c>
      <c r="S17" s="21">
        <v>5</v>
      </c>
      <c r="T17" s="72">
        <f t="shared" si="3"/>
        <v>20</v>
      </c>
      <c r="U17" s="62" t="s">
        <v>22</v>
      </c>
      <c r="V17" s="53"/>
      <c r="W17" s="3"/>
    </row>
    <row r="18" spans="4:27" ht="22.5" customHeight="1" x14ac:dyDescent="0.4">
      <c r="D18" s="35" t="s">
        <v>295</v>
      </c>
      <c r="E18" s="275">
        <v>6</v>
      </c>
      <c r="F18" s="63" t="s">
        <v>41</v>
      </c>
      <c r="G18" s="332" t="s">
        <v>303</v>
      </c>
      <c r="H18" s="333"/>
      <c r="I18" s="25" t="s">
        <v>198</v>
      </c>
      <c r="J18" s="49" t="s">
        <v>174</v>
      </c>
      <c r="K18" s="25">
        <v>100</v>
      </c>
      <c r="L18" s="67">
        <f t="shared" si="4"/>
        <v>6</v>
      </c>
      <c r="M18" s="63" t="s">
        <v>59</v>
      </c>
      <c r="N18" s="25" t="s">
        <v>198</v>
      </c>
      <c r="O18" s="49" t="s">
        <v>174</v>
      </c>
      <c r="P18" s="25">
        <v>0</v>
      </c>
      <c r="Q18" s="67">
        <f t="shared" si="5"/>
        <v>6</v>
      </c>
      <c r="R18" s="63" t="s">
        <v>59</v>
      </c>
      <c r="S18" s="21">
        <v>5</v>
      </c>
      <c r="T18" s="72">
        <f t="shared" si="3"/>
        <v>30</v>
      </c>
      <c r="U18" s="62" t="s">
        <v>22</v>
      </c>
      <c r="V18" s="26"/>
      <c r="W18" s="23"/>
    </row>
    <row r="19" spans="4:27" ht="22.5" customHeight="1" x14ac:dyDescent="0.4">
      <c r="D19" s="35" t="s">
        <v>296</v>
      </c>
      <c r="E19" s="138">
        <v>150</v>
      </c>
      <c r="F19" s="62" t="s">
        <v>41</v>
      </c>
      <c r="G19" s="40"/>
      <c r="H19" s="44"/>
      <c r="I19" s="94" t="s">
        <v>266</v>
      </c>
      <c r="J19" s="99" t="s">
        <v>241</v>
      </c>
      <c r="K19" s="94">
        <v>100</v>
      </c>
      <c r="L19" s="66">
        <f t="shared" si="4"/>
        <v>150</v>
      </c>
      <c r="M19" s="114" t="s">
        <v>59</v>
      </c>
      <c r="N19" s="25"/>
      <c r="O19" s="27"/>
      <c r="P19" s="25"/>
      <c r="Q19" s="8">
        <f t="shared" si="5"/>
        <v>150</v>
      </c>
      <c r="R19" s="143" t="s">
        <v>59</v>
      </c>
      <c r="S19" s="21">
        <v>5</v>
      </c>
      <c r="T19" s="72">
        <f t="shared" si="3"/>
        <v>750</v>
      </c>
      <c r="U19" s="62" t="s">
        <v>22</v>
      </c>
      <c r="V19" s="26"/>
      <c r="W19" s="23"/>
    </row>
    <row r="20" spans="4:27" ht="22.5" customHeight="1" x14ac:dyDescent="0.4">
      <c r="D20" s="35" t="s">
        <v>176</v>
      </c>
      <c r="E20" s="138">
        <v>53</v>
      </c>
      <c r="F20" s="260" t="s">
        <v>41</v>
      </c>
      <c r="G20" s="50"/>
      <c r="H20" s="44"/>
      <c r="I20" s="17" t="s">
        <v>177</v>
      </c>
      <c r="J20" s="47" t="s">
        <v>178</v>
      </c>
      <c r="K20" s="35">
        <v>100</v>
      </c>
      <c r="L20" s="67">
        <f t="shared" si="4"/>
        <v>53</v>
      </c>
      <c r="M20" s="63" t="s">
        <v>59</v>
      </c>
      <c r="N20" s="17" t="s">
        <v>177</v>
      </c>
      <c r="O20" s="47" t="s">
        <v>178</v>
      </c>
      <c r="P20" s="35">
        <v>0</v>
      </c>
      <c r="Q20" s="67">
        <f t="shared" si="5"/>
        <v>53</v>
      </c>
      <c r="R20" s="63" t="s">
        <v>59</v>
      </c>
      <c r="S20" s="21">
        <v>5</v>
      </c>
      <c r="T20" s="72">
        <f t="shared" si="3"/>
        <v>265</v>
      </c>
      <c r="U20" s="62" t="s">
        <v>22</v>
      </c>
      <c r="V20" s="26"/>
      <c r="W20" s="23"/>
    </row>
    <row r="21" spans="4:27" ht="22.5" customHeight="1" x14ac:dyDescent="0.4">
      <c r="D21" s="106" t="s">
        <v>179</v>
      </c>
      <c r="E21" s="138">
        <v>1</v>
      </c>
      <c r="F21" s="261" t="s">
        <v>41</v>
      </c>
      <c r="G21" s="18"/>
      <c r="H21" s="19"/>
      <c r="I21" s="35" t="s">
        <v>38</v>
      </c>
      <c r="J21" s="46" t="s">
        <v>39</v>
      </c>
      <c r="K21" s="35">
        <v>100</v>
      </c>
      <c r="L21" s="8">
        <f t="shared" si="4"/>
        <v>1</v>
      </c>
      <c r="M21" s="143" t="s">
        <v>59</v>
      </c>
      <c r="N21" s="42" t="s">
        <v>38</v>
      </c>
      <c r="O21" s="43">
        <v>17012</v>
      </c>
      <c r="P21" s="19"/>
      <c r="Q21" s="8">
        <f t="shared" si="5"/>
        <v>1</v>
      </c>
      <c r="R21" s="143" t="s">
        <v>59</v>
      </c>
      <c r="S21" s="21">
        <v>5</v>
      </c>
      <c r="T21" s="72">
        <f t="shared" si="3"/>
        <v>5</v>
      </c>
      <c r="U21" s="62" t="s">
        <v>22</v>
      </c>
      <c r="V21" s="26"/>
      <c r="W21" s="23"/>
    </row>
    <row r="22" spans="4:27" ht="22.5" customHeight="1" x14ac:dyDescent="0.4">
      <c r="D22" s="158" t="s">
        <v>180</v>
      </c>
      <c r="E22" s="275">
        <v>16</v>
      </c>
      <c r="F22" s="262" t="s">
        <v>41</v>
      </c>
      <c r="G22" s="334" t="s">
        <v>305</v>
      </c>
      <c r="H22" s="335"/>
      <c r="I22" s="39" t="s">
        <v>181</v>
      </c>
      <c r="J22" s="104" t="s">
        <v>182</v>
      </c>
      <c r="K22" s="35">
        <v>100</v>
      </c>
      <c r="L22" s="67">
        <f t="shared" si="4"/>
        <v>16</v>
      </c>
      <c r="M22" s="63" t="s">
        <v>59</v>
      </c>
      <c r="N22" s="39" t="s">
        <v>181</v>
      </c>
      <c r="O22" s="104" t="s">
        <v>182</v>
      </c>
      <c r="P22" s="39">
        <v>0</v>
      </c>
      <c r="Q22" s="67">
        <f t="shared" si="5"/>
        <v>16</v>
      </c>
      <c r="R22" s="63" t="s">
        <v>59</v>
      </c>
      <c r="S22" s="21">
        <v>5</v>
      </c>
      <c r="T22" s="72">
        <f t="shared" si="3"/>
        <v>80</v>
      </c>
      <c r="U22" s="62" t="s">
        <v>22</v>
      </c>
      <c r="V22" s="26"/>
      <c r="W22" s="23"/>
    </row>
    <row r="23" spans="4:27" ht="22.5" customHeight="1" x14ac:dyDescent="0.4">
      <c r="D23" s="159" t="s">
        <v>183</v>
      </c>
      <c r="E23" s="105">
        <v>0.1</v>
      </c>
      <c r="F23" s="108" t="s">
        <v>41</v>
      </c>
      <c r="G23" s="109"/>
      <c r="H23" s="103"/>
      <c r="I23" s="31" t="s">
        <v>162</v>
      </c>
      <c r="J23" s="110" t="s">
        <v>163</v>
      </c>
      <c r="K23" s="31">
        <v>100</v>
      </c>
      <c r="L23" s="8">
        <f t="shared" si="4"/>
        <v>0.1</v>
      </c>
      <c r="M23" s="143" t="s">
        <v>59</v>
      </c>
      <c r="N23" s="31" t="s">
        <v>162</v>
      </c>
      <c r="O23" s="110" t="s">
        <v>163</v>
      </c>
      <c r="P23" s="33">
        <v>10</v>
      </c>
      <c r="Q23" s="160">
        <f t="shared" si="5"/>
        <v>0.1111111111111111</v>
      </c>
      <c r="R23" s="143" t="s">
        <v>59</v>
      </c>
      <c r="S23" s="79">
        <v>5</v>
      </c>
      <c r="T23" s="252">
        <f t="shared" si="3"/>
        <v>0.55555555555555558</v>
      </c>
      <c r="U23" s="143" t="s">
        <v>22</v>
      </c>
      <c r="V23" s="82"/>
      <c r="W23" s="103"/>
    </row>
    <row r="24" spans="4:27" ht="22.5" customHeight="1" x14ac:dyDescent="0.4">
      <c r="D24" s="130" t="s">
        <v>274</v>
      </c>
      <c r="E24" s="155"/>
      <c r="F24" s="64"/>
      <c r="G24" s="127"/>
      <c r="H24" s="69"/>
      <c r="I24" s="69"/>
      <c r="J24" s="131"/>
      <c r="K24" s="69"/>
      <c r="L24" s="69"/>
      <c r="M24" s="64"/>
      <c r="N24" s="69"/>
      <c r="O24" s="131"/>
      <c r="P24" s="69"/>
      <c r="Q24" s="69"/>
      <c r="R24" s="64"/>
      <c r="S24" s="132"/>
      <c r="T24" s="69"/>
      <c r="U24" s="86"/>
      <c r="V24" s="87"/>
      <c r="W24" s="89"/>
    </row>
    <row r="25" spans="4:27" ht="22.5" customHeight="1" x14ac:dyDescent="0.4">
      <c r="D25" s="106" t="s">
        <v>184</v>
      </c>
      <c r="E25" s="138">
        <v>100</v>
      </c>
      <c r="F25" s="62" t="s">
        <v>41</v>
      </c>
      <c r="G25" s="18"/>
      <c r="H25" s="19"/>
      <c r="I25" s="106" t="s">
        <v>287</v>
      </c>
      <c r="J25" s="151" t="s">
        <v>185</v>
      </c>
      <c r="K25" s="24">
        <v>100</v>
      </c>
      <c r="L25" s="53">
        <f>E25*K25/100</f>
        <v>100</v>
      </c>
      <c r="M25" s="62" t="s">
        <v>59</v>
      </c>
      <c r="N25" s="106" t="s">
        <v>287</v>
      </c>
      <c r="O25" s="151" t="s">
        <v>185</v>
      </c>
      <c r="P25" s="24">
        <v>0</v>
      </c>
      <c r="Q25" s="21">
        <f>E25/(100-P25)*100</f>
        <v>100</v>
      </c>
      <c r="R25" s="261" t="s">
        <v>59</v>
      </c>
      <c r="S25" s="21">
        <v>5</v>
      </c>
      <c r="T25" s="72">
        <f t="shared" ref="T25:T33" si="6">Q25*S25</f>
        <v>500</v>
      </c>
      <c r="U25" s="62" t="s">
        <v>22</v>
      </c>
      <c r="V25" s="53"/>
      <c r="W25" s="3"/>
      <c r="X25" s="176"/>
      <c r="Y25" s="8"/>
      <c r="Z25" s="8"/>
      <c r="AA25" s="8"/>
    </row>
    <row r="26" spans="4:27" ht="22.5" customHeight="1" x14ac:dyDescent="0.4">
      <c r="D26" s="159" t="s">
        <v>186</v>
      </c>
      <c r="E26" s="275">
        <v>10</v>
      </c>
      <c r="F26" s="63" t="s">
        <v>22</v>
      </c>
      <c r="G26" s="109"/>
      <c r="H26" s="103"/>
      <c r="I26" s="31" t="s">
        <v>187</v>
      </c>
      <c r="J26" s="126" t="s">
        <v>188</v>
      </c>
      <c r="K26" s="35">
        <v>100</v>
      </c>
      <c r="L26" s="21">
        <f t="shared" ref="L26:L33" si="7">E26*K26/100</f>
        <v>10</v>
      </c>
      <c r="M26" s="261" t="s">
        <v>59</v>
      </c>
      <c r="N26" s="31" t="s">
        <v>187</v>
      </c>
      <c r="O26" s="126" t="s">
        <v>188</v>
      </c>
      <c r="P26" s="35">
        <v>0</v>
      </c>
      <c r="Q26" s="21">
        <f t="shared" ref="Q26:Q33" si="8">E26/(100-P26)*100</f>
        <v>10</v>
      </c>
      <c r="R26" s="261" t="s">
        <v>59</v>
      </c>
      <c r="S26" s="21">
        <v>5</v>
      </c>
      <c r="T26" s="72">
        <f t="shared" si="6"/>
        <v>50</v>
      </c>
      <c r="U26" s="62" t="s">
        <v>22</v>
      </c>
      <c r="V26" s="26"/>
      <c r="W26" s="23"/>
      <c r="X26" s="8"/>
      <c r="Y26" s="8"/>
      <c r="Z26" s="8"/>
      <c r="AA26" s="8"/>
    </row>
    <row r="27" spans="4:27" ht="22.5" customHeight="1" x14ac:dyDescent="0.4">
      <c r="D27" s="67" t="s">
        <v>176</v>
      </c>
      <c r="E27" s="275">
        <v>14</v>
      </c>
      <c r="F27" s="64" t="s">
        <v>41</v>
      </c>
      <c r="G27" s="334" t="s">
        <v>304</v>
      </c>
      <c r="H27" s="335"/>
      <c r="I27" s="17" t="s">
        <v>177</v>
      </c>
      <c r="J27" s="47" t="s">
        <v>178</v>
      </c>
      <c r="K27" s="35">
        <v>100</v>
      </c>
      <c r="L27" s="21">
        <f t="shared" si="7"/>
        <v>14</v>
      </c>
      <c r="M27" s="261" t="s">
        <v>59</v>
      </c>
      <c r="N27" s="17" t="s">
        <v>177</v>
      </c>
      <c r="O27" s="47" t="s">
        <v>178</v>
      </c>
      <c r="P27" s="35">
        <v>0</v>
      </c>
      <c r="Q27" s="21">
        <f t="shared" si="8"/>
        <v>14.000000000000002</v>
      </c>
      <c r="R27" s="261" t="s">
        <v>59</v>
      </c>
      <c r="S27" s="21">
        <v>5</v>
      </c>
      <c r="T27" s="72">
        <f t="shared" si="6"/>
        <v>70.000000000000014</v>
      </c>
      <c r="U27" s="62" t="s">
        <v>22</v>
      </c>
      <c r="V27" s="26"/>
      <c r="W27" s="23"/>
    </row>
    <row r="28" spans="4:27" ht="22.5" customHeight="1" x14ac:dyDescent="0.4">
      <c r="D28" s="161" t="s">
        <v>267</v>
      </c>
      <c r="E28" s="223">
        <v>26</v>
      </c>
      <c r="F28" s="143" t="s">
        <v>41</v>
      </c>
      <c r="G28" s="18"/>
      <c r="H28" s="19"/>
      <c r="I28" s="25" t="s">
        <v>281</v>
      </c>
      <c r="J28" s="49" t="s">
        <v>152</v>
      </c>
      <c r="K28" s="25">
        <v>100</v>
      </c>
      <c r="L28" s="21">
        <f t="shared" si="7"/>
        <v>26</v>
      </c>
      <c r="M28" s="261" t="s">
        <v>59</v>
      </c>
      <c r="N28" s="25" t="s">
        <v>281</v>
      </c>
      <c r="O28" s="49" t="s">
        <v>152</v>
      </c>
      <c r="P28" s="25">
        <v>6</v>
      </c>
      <c r="Q28" s="152">
        <f t="shared" si="8"/>
        <v>27.659574468085108</v>
      </c>
      <c r="R28" s="261" t="s">
        <v>59</v>
      </c>
      <c r="S28" s="21">
        <v>5</v>
      </c>
      <c r="T28" s="72">
        <f t="shared" si="6"/>
        <v>138.29787234042553</v>
      </c>
      <c r="U28" s="62" t="s">
        <v>22</v>
      </c>
      <c r="V28" s="26"/>
      <c r="W28" s="23"/>
    </row>
    <row r="29" spans="4:27" ht="22.5" customHeight="1" x14ac:dyDescent="0.4">
      <c r="D29" s="162" t="s">
        <v>189</v>
      </c>
      <c r="E29" s="275">
        <v>3.3</v>
      </c>
      <c r="F29" s="63" t="s">
        <v>41</v>
      </c>
      <c r="G29" s="29"/>
      <c r="H29" s="30"/>
      <c r="I29" s="24" t="s">
        <v>190</v>
      </c>
      <c r="J29" s="151" t="s">
        <v>191</v>
      </c>
      <c r="K29" s="35">
        <v>100</v>
      </c>
      <c r="L29" s="21">
        <f t="shared" si="7"/>
        <v>3.3</v>
      </c>
      <c r="M29" s="261" t="s">
        <v>59</v>
      </c>
      <c r="N29" s="24" t="s">
        <v>190</v>
      </c>
      <c r="O29" s="151" t="s">
        <v>191</v>
      </c>
      <c r="P29" s="35">
        <v>0</v>
      </c>
      <c r="Q29" s="21">
        <f t="shared" si="8"/>
        <v>3.3000000000000003</v>
      </c>
      <c r="R29" s="261" t="s">
        <v>59</v>
      </c>
      <c r="S29" s="21">
        <v>5</v>
      </c>
      <c r="T29" s="72">
        <f t="shared" si="6"/>
        <v>16.5</v>
      </c>
      <c r="U29" s="62" t="s">
        <v>22</v>
      </c>
      <c r="V29" s="26"/>
      <c r="W29" s="23"/>
    </row>
    <row r="30" spans="4:27" ht="22.5" customHeight="1" x14ac:dyDescent="0.4">
      <c r="D30" s="161" t="s">
        <v>179</v>
      </c>
      <c r="E30" s="223">
        <v>0.6</v>
      </c>
      <c r="F30" s="143" t="s">
        <v>41</v>
      </c>
      <c r="G30" s="109"/>
      <c r="H30" s="103"/>
      <c r="I30" s="35" t="s">
        <v>38</v>
      </c>
      <c r="J30" s="46" t="s">
        <v>39</v>
      </c>
      <c r="K30" s="35">
        <v>100</v>
      </c>
      <c r="L30" s="21">
        <f t="shared" si="7"/>
        <v>0.6</v>
      </c>
      <c r="M30" s="261" t="s">
        <v>59</v>
      </c>
      <c r="N30" s="31" t="s">
        <v>38</v>
      </c>
      <c r="O30" s="46" t="s">
        <v>39</v>
      </c>
      <c r="P30" s="35">
        <v>0</v>
      </c>
      <c r="Q30" s="21">
        <f t="shared" si="8"/>
        <v>0.6</v>
      </c>
      <c r="R30" s="261" t="s">
        <v>59</v>
      </c>
      <c r="S30" s="21">
        <v>5</v>
      </c>
      <c r="T30" s="72">
        <f t="shared" si="6"/>
        <v>3</v>
      </c>
      <c r="U30" s="62" t="s">
        <v>22</v>
      </c>
      <c r="V30" s="26"/>
      <c r="W30" s="23"/>
    </row>
    <row r="31" spans="4:27" ht="22.5" customHeight="1" x14ac:dyDescent="0.4">
      <c r="D31" s="67" t="s">
        <v>271</v>
      </c>
      <c r="E31" s="275">
        <v>0.01</v>
      </c>
      <c r="F31" s="63" t="s">
        <v>22</v>
      </c>
      <c r="G31" s="127"/>
      <c r="H31" s="69"/>
      <c r="I31" s="31" t="s">
        <v>192</v>
      </c>
      <c r="J31" s="137" t="s">
        <v>193</v>
      </c>
      <c r="K31" s="31">
        <v>100</v>
      </c>
      <c r="L31" s="21">
        <f t="shared" si="7"/>
        <v>0.01</v>
      </c>
      <c r="M31" s="261" t="s">
        <v>59</v>
      </c>
      <c r="N31" s="42" t="s">
        <v>192</v>
      </c>
      <c r="O31" s="136" t="s">
        <v>193</v>
      </c>
      <c r="P31" s="35">
        <v>0</v>
      </c>
      <c r="Q31" s="21">
        <f t="shared" si="8"/>
        <v>0.01</v>
      </c>
      <c r="R31" s="261" t="s">
        <v>59</v>
      </c>
      <c r="S31" s="21">
        <v>5</v>
      </c>
      <c r="T31" s="72">
        <f t="shared" si="6"/>
        <v>0.05</v>
      </c>
      <c r="U31" s="62" t="s">
        <v>22</v>
      </c>
      <c r="V31" s="26"/>
      <c r="W31" s="23"/>
    </row>
    <row r="32" spans="4:27" ht="22.5" customHeight="1" x14ac:dyDescent="0.4">
      <c r="D32" s="106" t="s">
        <v>194</v>
      </c>
      <c r="E32" s="138">
        <v>15</v>
      </c>
      <c r="F32" s="62" t="s">
        <v>41</v>
      </c>
      <c r="G32" s="18"/>
      <c r="H32" s="19"/>
      <c r="I32" s="35" t="s">
        <v>195</v>
      </c>
      <c r="J32" s="36" t="s">
        <v>98</v>
      </c>
      <c r="K32" s="35">
        <v>100</v>
      </c>
      <c r="L32" s="21">
        <f t="shared" si="7"/>
        <v>15</v>
      </c>
      <c r="M32" s="261" t="s">
        <v>59</v>
      </c>
      <c r="N32" s="35" t="s">
        <v>195</v>
      </c>
      <c r="O32" s="135" t="s">
        <v>98</v>
      </c>
      <c r="P32" s="58">
        <v>11</v>
      </c>
      <c r="Q32" s="152">
        <f t="shared" si="8"/>
        <v>16.853932584269664</v>
      </c>
      <c r="R32" s="261" t="s">
        <v>59</v>
      </c>
      <c r="S32" s="21">
        <v>5</v>
      </c>
      <c r="T32" s="72">
        <f t="shared" si="6"/>
        <v>84.269662921348328</v>
      </c>
      <c r="U32" s="62" t="s">
        <v>22</v>
      </c>
      <c r="V32" s="26"/>
      <c r="W32" s="23"/>
    </row>
    <row r="33" spans="4:25" ht="22.5" customHeight="1" x14ac:dyDescent="0.4">
      <c r="D33" s="161" t="s">
        <v>272</v>
      </c>
      <c r="E33" s="223">
        <v>0.3</v>
      </c>
      <c r="F33" s="143" t="s">
        <v>41</v>
      </c>
      <c r="G33" s="163"/>
      <c r="H33" s="81"/>
      <c r="I33" s="52" t="s">
        <v>196</v>
      </c>
      <c r="J33" s="126" t="s">
        <v>197</v>
      </c>
      <c r="K33" s="31">
        <v>100</v>
      </c>
      <c r="L33" s="79">
        <f t="shared" si="7"/>
        <v>0.3</v>
      </c>
      <c r="M33" s="143" t="s">
        <v>59</v>
      </c>
      <c r="N33" s="52" t="s">
        <v>196</v>
      </c>
      <c r="O33" s="126" t="s">
        <v>197</v>
      </c>
      <c r="P33" s="52">
        <v>0</v>
      </c>
      <c r="Q33" s="79">
        <f t="shared" si="8"/>
        <v>0.3</v>
      </c>
      <c r="R33" s="143" t="s">
        <v>59</v>
      </c>
      <c r="S33" s="79">
        <v>5</v>
      </c>
      <c r="T33" s="80">
        <f t="shared" si="6"/>
        <v>1.5</v>
      </c>
      <c r="U33" s="143" t="s">
        <v>22</v>
      </c>
      <c r="V33" s="82"/>
      <c r="W33" s="103"/>
    </row>
    <row r="34" spans="4:25" ht="22.5" customHeight="1" x14ac:dyDescent="0.4">
      <c r="D34" s="130" t="s">
        <v>246</v>
      </c>
      <c r="E34" s="155"/>
      <c r="F34" s="64"/>
      <c r="G34" s="127"/>
      <c r="H34" s="69"/>
      <c r="I34" s="69"/>
      <c r="J34" s="131"/>
      <c r="K34" s="69"/>
      <c r="L34" s="69"/>
      <c r="M34" s="64"/>
      <c r="N34" s="69"/>
      <c r="O34" s="131"/>
      <c r="P34" s="69"/>
      <c r="Q34" s="69"/>
      <c r="R34" s="64"/>
      <c r="S34" s="132"/>
      <c r="T34" s="69"/>
      <c r="U34" s="86"/>
      <c r="V34" s="87"/>
      <c r="W34" s="89"/>
    </row>
    <row r="35" spans="4:25" ht="22.5" customHeight="1" x14ac:dyDescent="0.4">
      <c r="D35" s="161" t="s">
        <v>170</v>
      </c>
      <c r="E35" s="223">
        <v>3</v>
      </c>
      <c r="F35" s="143" t="s">
        <v>41</v>
      </c>
      <c r="G35" s="163"/>
      <c r="H35" s="81"/>
      <c r="I35" s="25" t="s">
        <v>171</v>
      </c>
      <c r="J35" s="49" t="s">
        <v>172</v>
      </c>
      <c r="K35" s="25">
        <v>100</v>
      </c>
      <c r="L35" s="21">
        <f t="shared" ref="L35:L50" si="9">E35*K35/100</f>
        <v>3</v>
      </c>
      <c r="M35" s="62" t="s">
        <v>59</v>
      </c>
      <c r="N35" s="25" t="s">
        <v>171</v>
      </c>
      <c r="O35" s="49" t="s">
        <v>172</v>
      </c>
      <c r="P35" s="25">
        <v>0</v>
      </c>
      <c r="Q35" s="21">
        <f t="shared" ref="Q35:Q50" si="10">E35/(100-P35)*100</f>
        <v>3</v>
      </c>
      <c r="R35" s="62" t="s">
        <v>59</v>
      </c>
      <c r="S35" s="21">
        <v>5</v>
      </c>
      <c r="T35" s="72">
        <f t="shared" ref="T35" si="11">Q35*S35</f>
        <v>15</v>
      </c>
      <c r="U35" s="62" t="s">
        <v>22</v>
      </c>
      <c r="V35" s="53"/>
      <c r="W35" s="3"/>
    </row>
    <row r="36" spans="4:25" ht="22.5" customHeight="1" x14ac:dyDescent="0.4">
      <c r="D36" s="67" t="s">
        <v>173</v>
      </c>
      <c r="E36" s="275">
        <v>2</v>
      </c>
      <c r="F36" s="64" t="s">
        <v>41</v>
      </c>
      <c r="G36" s="45"/>
      <c r="H36" s="5"/>
      <c r="I36" s="87" t="s">
        <v>198</v>
      </c>
      <c r="J36" s="47" t="s">
        <v>174</v>
      </c>
      <c r="K36" s="17">
        <v>100</v>
      </c>
      <c r="L36" s="21">
        <f t="shared" si="9"/>
        <v>2</v>
      </c>
      <c r="M36" s="143" t="s">
        <v>59</v>
      </c>
      <c r="N36" s="87" t="s">
        <v>198</v>
      </c>
      <c r="O36" s="47" t="s">
        <v>174</v>
      </c>
      <c r="P36" s="25">
        <v>0</v>
      </c>
      <c r="Q36" s="21">
        <f t="shared" si="10"/>
        <v>2</v>
      </c>
      <c r="R36" s="143" t="s">
        <v>59</v>
      </c>
      <c r="S36" s="21">
        <v>5</v>
      </c>
      <c r="T36" s="72">
        <f t="shared" ref="T36:T42" si="12">Q36*S36</f>
        <v>10</v>
      </c>
      <c r="U36" s="62" t="s">
        <v>22</v>
      </c>
      <c r="V36" s="26"/>
      <c r="W36" s="23"/>
    </row>
    <row r="37" spans="4:25" ht="22.5" customHeight="1" x14ac:dyDescent="0.4">
      <c r="D37" s="106" t="s">
        <v>199</v>
      </c>
      <c r="E37" s="138">
        <v>4</v>
      </c>
      <c r="F37" s="62" t="s">
        <v>41</v>
      </c>
      <c r="G37" s="332" t="s">
        <v>306</v>
      </c>
      <c r="H37" s="333"/>
      <c r="I37" s="52" t="s">
        <v>200</v>
      </c>
      <c r="J37" s="126" t="s">
        <v>201</v>
      </c>
      <c r="K37" s="28">
        <v>100</v>
      </c>
      <c r="L37" s="79">
        <f t="shared" si="9"/>
        <v>4</v>
      </c>
      <c r="M37" s="108" t="s">
        <v>59</v>
      </c>
      <c r="N37" s="25" t="s">
        <v>200</v>
      </c>
      <c r="O37" s="49" t="s">
        <v>201</v>
      </c>
      <c r="P37" s="25">
        <v>0</v>
      </c>
      <c r="Q37" s="79">
        <f t="shared" si="10"/>
        <v>4</v>
      </c>
      <c r="R37" s="108" t="s">
        <v>59</v>
      </c>
      <c r="S37" s="21">
        <v>5</v>
      </c>
      <c r="T37" s="72">
        <f t="shared" si="12"/>
        <v>20</v>
      </c>
      <c r="U37" s="62" t="s">
        <v>22</v>
      </c>
      <c r="V37" s="26"/>
      <c r="W37" s="23"/>
    </row>
    <row r="38" spans="4:25" ht="22.5" customHeight="1" x14ac:dyDescent="0.4">
      <c r="D38" s="106" t="s">
        <v>175</v>
      </c>
      <c r="E38" s="138">
        <v>42</v>
      </c>
      <c r="F38" s="62" t="s">
        <v>41</v>
      </c>
      <c r="G38" s="18"/>
      <c r="H38" s="19"/>
      <c r="I38" s="96" t="s">
        <v>266</v>
      </c>
      <c r="J38" s="280" t="s">
        <v>241</v>
      </c>
      <c r="K38" s="35">
        <v>100</v>
      </c>
      <c r="L38" s="67">
        <v>42</v>
      </c>
      <c r="M38" s="63" t="s">
        <v>59</v>
      </c>
      <c r="N38" s="25"/>
      <c r="O38" s="27"/>
      <c r="P38" s="25"/>
      <c r="Q38" s="67">
        <f t="shared" si="10"/>
        <v>42</v>
      </c>
      <c r="R38" s="63" t="s">
        <v>59</v>
      </c>
      <c r="S38" s="21">
        <v>5</v>
      </c>
      <c r="T38" s="72">
        <f t="shared" si="12"/>
        <v>210</v>
      </c>
      <c r="U38" s="62" t="s">
        <v>22</v>
      </c>
      <c r="V38" s="26"/>
      <c r="W38" s="23"/>
    </row>
    <row r="39" spans="4:25" ht="22.5" customHeight="1" x14ac:dyDescent="0.4">
      <c r="D39" s="106" t="s">
        <v>179</v>
      </c>
      <c r="E39" s="138">
        <v>0.8</v>
      </c>
      <c r="F39" s="62" t="s">
        <v>41</v>
      </c>
      <c r="G39" s="18"/>
      <c r="H39" s="19"/>
      <c r="I39" s="35" t="s">
        <v>38</v>
      </c>
      <c r="J39" s="46" t="s">
        <v>39</v>
      </c>
      <c r="K39" s="35">
        <v>100</v>
      </c>
      <c r="L39" s="21">
        <f t="shared" si="9"/>
        <v>0.8</v>
      </c>
      <c r="M39" s="63" t="s">
        <v>59</v>
      </c>
      <c r="N39" s="42" t="s">
        <v>38</v>
      </c>
      <c r="O39" s="43">
        <v>17012</v>
      </c>
      <c r="P39" s="35">
        <v>0</v>
      </c>
      <c r="Q39" s="21">
        <f t="shared" si="10"/>
        <v>0.8</v>
      </c>
      <c r="R39" s="63" t="s">
        <v>59</v>
      </c>
      <c r="S39" s="21">
        <v>5</v>
      </c>
      <c r="T39" s="72">
        <f t="shared" si="12"/>
        <v>4</v>
      </c>
      <c r="U39" s="62" t="s">
        <v>22</v>
      </c>
      <c r="V39" s="26"/>
      <c r="W39" s="23"/>
    </row>
    <row r="40" spans="4:25" ht="22.5" customHeight="1" x14ac:dyDescent="0.4">
      <c r="D40" s="106" t="s">
        <v>271</v>
      </c>
      <c r="E40" s="275">
        <v>0.01</v>
      </c>
      <c r="F40" s="63" t="s">
        <v>22</v>
      </c>
      <c r="G40" s="18"/>
      <c r="H40" s="19"/>
      <c r="I40" s="35" t="s">
        <v>192</v>
      </c>
      <c r="J40" s="36" t="s">
        <v>193</v>
      </c>
      <c r="K40" s="35">
        <v>100</v>
      </c>
      <c r="L40" s="21">
        <f t="shared" si="9"/>
        <v>0.01</v>
      </c>
      <c r="M40" s="143" t="s">
        <v>59</v>
      </c>
      <c r="N40" s="42" t="s">
        <v>192</v>
      </c>
      <c r="O40" s="57" t="s">
        <v>193</v>
      </c>
      <c r="P40" s="35">
        <v>0</v>
      </c>
      <c r="Q40" s="21">
        <f t="shared" si="10"/>
        <v>0.01</v>
      </c>
      <c r="R40" s="143" t="s">
        <v>59</v>
      </c>
      <c r="S40" s="21">
        <v>5</v>
      </c>
      <c r="T40" s="72">
        <f t="shared" si="12"/>
        <v>0.05</v>
      </c>
      <c r="U40" s="62" t="s">
        <v>22</v>
      </c>
      <c r="V40" s="26"/>
      <c r="W40" s="23"/>
    </row>
    <row r="41" spans="4:25" ht="22.5" customHeight="1" x14ac:dyDescent="0.4">
      <c r="D41" s="161" t="s">
        <v>159</v>
      </c>
      <c r="E41" s="275">
        <v>0.3</v>
      </c>
      <c r="F41" s="63" t="s">
        <v>202</v>
      </c>
      <c r="G41" s="163"/>
      <c r="H41" s="81"/>
      <c r="I41" s="52"/>
      <c r="J41" s="51"/>
      <c r="K41" s="52"/>
      <c r="L41" s="21"/>
      <c r="M41" s="63"/>
      <c r="N41" s="161" t="s">
        <v>159</v>
      </c>
      <c r="O41" s="51"/>
      <c r="P41" s="52">
        <v>0</v>
      </c>
      <c r="Q41" s="21">
        <f t="shared" si="10"/>
        <v>0.3</v>
      </c>
      <c r="R41" s="63" t="s">
        <v>145</v>
      </c>
      <c r="S41" s="21">
        <v>5</v>
      </c>
      <c r="T41" s="72">
        <f t="shared" si="12"/>
        <v>1.5</v>
      </c>
      <c r="U41" s="62" t="s">
        <v>145</v>
      </c>
      <c r="V41" s="26"/>
      <c r="W41" s="23"/>
      <c r="X41" s="175"/>
    </row>
    <row r="42" spans="4:25" ht="22.5" customHeight="1" x14ac:dyDescent="0.4">
      <c r="D42" s="78" t="s">
        <v>161</v>
      </c>
      <c r="E42" s="105">
        <v>6</v>
      </c>
      <c r="F42" s="108" t="s">
        <v>22</v>
      </c>
      <c r="G42" s="281" t="s">
        <v>203</v>
      </c>
      <c r="H42" s="112" t="s">
        <v>156</v>
      </c>
      <c r="I42" s="31"/>
      <c r="J42" s="144"/>
      <c r="K42" s="112"/>
      <c r="L42" s="79">
        <f t="shared" si="9"/>
        <v>0</v>
      </c>
      <c r="M42" s="143" t="s">
        <v>59</v>
      </c>
      <c r="N42" s="31" t="s">
        <v>162</v>
      </c>
      <c r="O42" s="110" t="s">
        <v>163</v>
      </c>
      <c r="P42" s="111">
        <v>10</v>
      </c>
      <c r="Q42" s="79">
        <f t="shared" si="10"/>
        <v>6.666666666666667</v>
      </c>
      <c r="R42" s="143" t="s">
        <v>59</v>
      </c>
      <c r="S42" s="79">
        <v>5</v>
      </c>
      <c r="T42" s="80">
        <f t="shared" si="12"/>
        <v>33.333333333333336</v>
      </c>
      <c r="U42" s="143" t="s">
        <v>22</v>
      </c>
      <c r="V42" s="82"/>
      <c r="W42" s="103"/>
      <c r="Y42" s="8"/>
    </row>
    <row r="43" spans="4:25" ht="22.5" customHeight="1" x14ac:dyDescent="0.4">
      <c r="D43" s="130" t="s">
        <v>244</v>
      </c>
      <c r="E43" s="155"/>
      <c r="F43" s="64"/>
      <c r="G43" s="282"/>
      <c r="H43" s="69"/>
      <c r="I43" s="69"/>
      <c r="J43" s="131"/>
      <c r="K43" s="69"/>
      <c r="L43" s="69"/>
      <c r="M43" s="64"/>
      <c r="N43" s="69"/>
      <c r="O43" s="131"/>
      <c r="P43" s="69"/>
      <c r="Q43" s="69"/>
      <c r="R43" s="64"/>
      <c r="S43" s="132"/>
      <c r="T43" s="69"/>
      <c r="U43" s="86"/>
      <c r="V43" s="87"/>
      <c r="W43" s="89"/>
    </row>
    <row r="44" spans="4:25" ht="22.5" customHeight="1" x14ac:dyDescent="0.4">
      <c r="D44" s="106" t="s">
        <v>204</v>
      </c>
      <c r="E44" s="138">
        <v>70</v>
      </c>
      <c r="F44" s="62" t="s">
        <v>41</v>
      </c>
      <c r="G44" s="283"/>
      <c r="H44" s="19"/>
      <c r="I44" s="25" t="s">
        <v>205</v>
      </c>
      <c r="J44" s="49" t="s">
        <v>206</v>
      </c>
      <c r="K44" s="25">
        <v>100</v>
      </c>
      <c r="L44" s="21">
        <f t="shared" si="9"/>
        <v>70</v>
      </c>
      <c r="M44" s="143" t="s">
        <v>59</v>
      </c>
      <c r="N44" s="25" t="s">
        <v>205</v>
      </c>
      <c r="O44" s="49" t="s">
        <v>206</v>
      </c>
      <c r="P44" s="25">
        <v>15</v>
      </c>
      <c r="Q44" s="152">
        <f t="shared" si="10"/>
        <v>82.35294117647058</v>
      </c>
      <c r="R44" s="143" t="s">
        <v>59</v>
      </c>
      <c r="S44" s="21">
        <v>5</v>
      </c>
      <c r="T44" s="251">
        <f t="shared" ref="T44:T50" si="13">Q44*S44</f>
        <v>411.76470588235293</v>
      </c>
      <c r="U44" s="62" t="s">
        <v>22</v>
      </c>
      <c r="V44" s="53"/>
      <c r="W44" s="3"/>
    </row>
    <row r="45" spans="4:25" ht="22.5" customHeight="1" x14ac:dyDescent="0.4">
      <c r="D45" s="106" t="s">
        <v>170</v>
      </c>
      <c r="E45" s="138">
        <v>1.4</v>
      </c>
      <c r="F45" s="62" t="s">
        <v>41</v>
      </c>
      <c r="G45" s="283"/>
      <c r="H45" s="19"/>
      <c r="I45" s="25" t="s">
        <v>171</v>
      </c>
      <c r="J45" s="49" t="s">
        <v>172</v>
      </c>
      <c r="K45" s="25">
        <v>100</v>
      </c>
      <c r="L45" s="21">
        <f t="shared" si="9"/>
        <v>1.4</v>
      </c>
      <c r="M45" s="63" t="s">
        <v>59</v>
      </c>
      <c r="N45" s="25" t="s">
        <v>171</v>
      </c>
      <c r="O45" s="49" t="s">
        <v>172</v>
      </c>
      <c r="P45" s="25">
        <v>0</v>
      </c>
      <c r="Q45" s="21">
        <f t="shared" si="10"/>
        <v>1.4</v>
      </c>
      <c r="R45" s="63" t="s">
        <v>59</v>
      </c>
      <c r="S45" s="21">
        <v>5</v>
      </c>
      <c r="T45" s="72">
        <f t="shared" si="13"/>
        <v>7</v>
      </c>
      <c r="U45" s="62" t="s">
        <v>22</v>
      </c>
      <c r="V45" s="26"/>
      <c r="W45" s="23"/>
    </row>
    <row r="46" spans="4:25" ht="22.5" customHeight="1" x14ac:dyDescent="0.4">
      <c r="D46" s="106" t="s">
        <v>189</v>
      </c>
      <c r="E46" s="138">
        <v>1.2</v>
      </c>
      <c r="F46" s="62" t="s">
        <v>41</v>
      </c>
      <c r="G46" s="283"/>
      <c r="H46" s="19"/>
      <c r="I46" s="24" t="s">
        <v>190</v>
      </c>
      <c r="J46" s="151" t="s">
        <v>191</v>
      </c>
      <c r="K46" s="35">
        <v>100</v>
      </c>
      <c r="L46" s="21">
        <f t="shared" si="9"/>
        <v>1.2</v>
      </c>
      <c r="M46" s="143" t="s">
        <v>59</v>
      </c>
      <c r="N46" s="24" t="s">
        <v>190</v>
      </c>
      <c r="O46" s="151" t="s">
        <v>191</v>
      </c>
      <c r="P46" s="25">
        <v>0</v>
      </c>
      <c r="Q46" s="21">
        <f t="shared" si="10"/>
        <v>1.2</v>
      </c>
      <c r="R46" s="143" t="s">
        <v>59</v>
      </c>
      <c r="S46" s="21">
        <v>5</v>
      </c>
      <c r="T46" s="72">
        <f t="shared" si="13"/>
        <v>6</v>
      </c>
      <c r="U46" s="62" t="s">
        <v>22</v>
      </c>
      <c r="V46" s="26"/>
      <c r="W46" s="23"/>
    </row>
    <row r="47" spans="4:25" ht="22.5" customHeight="1" x14ac:dyDescent="0.4">
      <c r="D47" s="106" t="s">
        <v>179</v>
      </c>
      <c r="E47" s="275">
        <v>0.1</v>
      </c>
      <c r="F47" s="62" t="s">
        <v>41</v>
      </c>
      <c r="G47" s="284"/>
      <c r="H47" s="81"/>
      <c r="I47" s="96" t="s">
        <v>38</v>
      </c>
      <c r="J47" s="97" t="s">
        <v>39</v>
      </c>
      <c r="K47" s="35">
        <v>100</v>
      </c>
      <c r="L47" s="21">
        <f t="shared" si="9"/>
        <v>0.1</v>
      </c>
      <c r="M47" s="63" t="s">
        <v>59</v>
      </c>
      <c r="N47" s="42" t="s">
        <v>38</v>
      </c>
      <c r="O47" s="43">
        <v>17012</v>
      </c>
      <c r="P47" s="25">
        <v>0</v>
      </c>
      <c r="Q47" s="21">
        <f t="shared" si="10"/>
        <v>0.1</v>
      </c>
      <c r="R47" s="63" t="s">
        <v>59</v>
      </c>
      <c r="S47" s="21">
        <v>5</v>
      </c>
      <c r="T47" s="72">
        <f t="shared" si="13"/>
        <v>0.5</v>
      </c>
      <c r="U47" s="62" t="s">
        <v>22</v>
      </c>
      <c r="V47" s="26"/>
      <c r="W47" s="23"/>
    </row>
    <row r="48" spans="4:25" ht="22.5" customHeight="1" x14ac:dyDescent="0.4">
      <c r="D48" s="17" t="s">
        <v>271</v>
      </c>
      <c r="E48" s="275">
        <v>0.01</v>
      </c>
      <c r="F48" s="63" t="s">
        <v>22</v>
      </c>
      <c r="G48" s="285"/>
      <c r="H48" s="5"/>
      <c r="I48" s="42" t="s">
        <v>192</v>
      </c>
      <c r="J48" s="57" t="s">
        <v>193</v>
      </c>
      <c r="K48" s="35">
        <v>100</v>
      </c>
      <c r="L48" s="21">
        <f t="shared" si="9"/>
        <v>0.01</v>
      </c>
      <c r="M48" s="143" t="s">
        <v>59</v>
      </c>
      <c r="N48" s="42" t="s">
        <v>192</v>
      </c>
      <c r="O48" s="57" t="s">
        <v>193</v>
      </c>
      <c r="P48" s="25">
        <v>0</v>
      </c>
      <c r="Q48" s="21">
        <f t="shared" si="10"/>
        <v>0.01</v>
      </c>
      <c r="R48" s="143" t="s">
        <v>59</v>
      </c>
      <c r="S48" s="21">
        <v>5</v>
      </c>
      <c r="T48" s="72">
        <f t="shared" si="13"/>
        <v>0.05</v>
      </c>
      <c r="U48" s="62" t="s">
        <v>22</v>
      </c>
      <c r="V48" s="26"/>
      <c r="W48" s="23"/>
    </row>
    <row r="49" spans="4:23" ht="22.5" customHeight="1" x14ac:dyDescent="0.4">
      <c r="D49" s="17" t="s">
        <v>207</v>
      </c>
      <c r="E49" s="275">
        <v>3</v>
      </c>
      <c r="F49" s="63" t="s">
        <v>22</v>
      </c>
      <c r="G49" s="284" t="s">
        <v>155</v>
      </c>
      <c r="H49" s="81" t="s">
        <v>145</v>
      </c>
      <c r="I49" s="31" t="s">
        <v>208</v>
      </c>
      <c r="J49" s="137" t="s">
        <v>209</v>
      </c>
      <c r="K49" s="35">
        <v>100</v>
      </c>
      <c r="L49" s="21">
        <f t="shared" si="9"/>
        <v>3</v>
      </c>
      <c r="M49" s="63" t="s">
        <v>59</v>
      </c>
      <c r="N49" s="31" t="s">
        <v>208</v>
      </c>
      <c r="O49" s="137" t="s">
        <v>209</v>
      </c>
      <c r="P49" s="33">
        <v>15</v>
      </c>
      <c r="Q49" s="152">
        <f t="shared" si="10"/>
        <v>3.5294117647058822</v>
      </c>
      <c r="R49" s="63" t="s">
        <v>59</v>
      </c>
      <c r="S49" s="21">
        <v>5</v>
      </c>
      <c r="T49" s="251">
        <f t="shared" si="13"/>
        <v>17.647058823529413</v>
      </c>
      <c r="U49" s="62" t="s">
        <v>22</v>
      </c>
      <c r="V49" s="26"/>
      <c r="W49" s="23"/>
    </row>
    <row r="50" spans="4:23" ht="22.5" customHeight="1" x14ac:dyDescent="0.4">
      <c r="D50" s="28" t="s">
        <v>210</v>
      </c>
      <c r="E50" s="105">
        <v>0.05</v>
      </c>
      <c r="F50" s="108" t="s">
        <v>22</v>
      </c>
      <c r="G50" s="164"/>
      <c r="H50" s="111"/>
      <c r="I50" s="31" t="s">
        <v>211</v>
      </c>
      <c r="J50" s="110" t="s">
        <v>212</v>
      </c>
      <c r="K50" s="31">
        <v>100</v>
      </c>
      <c r="L50" s="79">
        <f t="shared" si="9"/>
        <v>0.05</v>
      </c>
      <c r="M50" s="143" t="s">
        <v>59</v>
      </c>
      <c r="N50" s="31" t="s">
        <v>211</v>
      </c>
      <c r="O50" s="110" t="s">
        <v>212</v>
      </c>
      <c r="P50" s="31">
        <v>0</v>
      </c>
      <c r="Q50" s="79">
        <f t="shared" si="10"/>
        <v>0.05</v>
      </c>
      <c r="R50" s="143" t="s">
        <v>59</v>
      </c>
      <c r="S50" s="79">
        <v>5</v>
      </c>
      <c r="T50" s="80">
        <f t="shared" si="13"/>
        <v>0.25</v>
      </c>
      <c r="U50" s="143" t="s">
        <v>22</v>
      </c>
      <c r="V50" s="82"/>
      <c r="W50" s="103"/>
    </row>
    <row r="51" spans="4:23" ht="22.5" customHeight="1" x14ac:dyDescent="0.4">
      <c r="D51" s="130" t="s">
        <v>275</v>
      </c>
      <c r="E51" s="155"/>
      <c r="F51" s="64"/>
      <c r="G51" s="69"/>
      <c r="H51" s="69"/>
      <c r="I51" s="69"/>
      <c r="J51" s="69"/>
      <c r="K51" s="69"/>
      <c r="L51" s="69"/>
      <c r="M51" s="64"/>
      <c r="N51" s="87"/>
      <c r="O51" s="87"/>
      <c r="P51" s="87"/>
      <c r="Q51" s="87"/>
      <c r="R51" s="86"/>
      <c r="S51" s="87"/>
      <c r="T51" s="87"/>
      <c r="U51" s="86"/>
      <c r="V51" s="87"/>
      <c r="W51" s="89"/>
    </row>
    <row r="52" spans="4:23" ht="22.5" customHeight="1" x14ac:dyDescent="0.4">
      <c r="D52" s="67" t="s">
        <v>204</v>
      </c>
      <c r="E52" s="275">
        <v>80</v>
      </c>
      <c r="F52" s="63" t="s">
        <v>41</v>
      </c>
      <c r="G52" s="127"/>
      <c r="H52" s="69"/>
      <c r="I52" s="35" t="s">
        <v>205</v>
      </c>
      <c r="J52" s="36" t="s">
        <v>206</v>
      </c>
      <c r="K52" s="69">
        <v>100</v>
      </c>
      <c r="L52" s="67">
        <f>E52*K52/100</f>
        <v>80</v>
      </c>
      <c r="M52" s="64" t="s">
        <v>59</v>
      </c>
      <c r="N52" s="35" t="s">
        <v>205</v>
      </c>
      <c r="O52" s="36" t="s">
        <v>206</v>
      </c>
      <c r="P52" s="69">
        <v>15</v>
      </c>
      <c r="Q52" s="165">
        <f>E52/(100-P52)*100</f>
        <v>94.117647058823522</v>
      </c>
      <c r="R52" s="64" t="s">
        <v>59</v>
      </c>
      <c r="S52" s="67">
        <v>5</v>
      </c>
      <c r="T52" s="101">
        <f t="shared" ref="T52:T59" si="14">Q52*S52</f>
        <v>470.58823529411762</v>
      </c>
      <c r="U52" s="63" t="s">
        <v>22</v>
      </c>
      <c r="V52" s="67"/>
      <c r="W52" s="5"/>
    </row>
    <row r="53" spans="4:23" ht="22.5" customHeight="1" x14ac:dyDescent="0.4">
      <c r="D53" s="106" t="s">
        <v>213</v>
      </c>
      <c r="E53" s="138">
        <v>4</v>
      </c>
      <c r="F53" s="139" t="s">
        <v>41</v>
      </c>
      <c r="G53" s="18"/>
      <c r="H53" s="19"/>
      <c r="I53" s="31" t="s">
        <v>214</v>
      </c>
      <c r="J53" s="137" t="s">
        <v>215</v>
      </c>
      <c r="K53" s="33">
        <v>100</v>
      </c>
      <c r="L53" s="78">
        <f t="shared" ref="L53:L65" si="15">E53*K53/100</f>
        <v>4</v>
      </c>
      <c r="M53" s="266" t="s">
        <v>59</v>
      </c>
      <c r="N53" s="31" t="s">
        <v>214</v>
      </c>
      <c r="O53" s="137" t="s">
        <v>215</v>
      </c>
      <c r="P53" s="33">
        <v>25</v>
      </c>
      <c r="Q53" s="166">
        <f t="shared" ref="Q53:Q65" si="16">E53/(100-P53)*100</f>
        <v>5.3333333333333339</v>
      </c>
      <c r="R53" s="266" t="s">
        <v>59</v>
      </c>
      <c r="S53" s="21">
        <v>5</v>
      </c>
      <c r="T53" s="251">
        <f t="shared" si="14"/>
        <v>26.666666666666671</v>
      </c>
      <c r="U53" s="62" t="s">
        <v>22</v>
      </c>
      <c r="V53" s="53"/>
      <c r="W53" s="3"/>
    </row>
    <row r="54" spans="4:23" ht="22.5" customHeight="1" x14ac:dyDescent="0.4">
      <c r="D54" s="35" t="s">
        <v>216</v>
      </c>
      <c r="E54" s="155">
        <v>20</v>
      </c>
      <c r="F54" s="167" t="s">
        <v>41</v>
      </c>
      <c r="G54" s="29"/>
      <c r="H54" s="30"/>
      <c r="I54" s="42" t="s">
        <v>217</v>
      </c>
      <c r="J54" s="36" t="s">
        <v>218</v>
      </c>
      <c r="K54" s="35">
        <v>100</v>
      </c>
      <c r="L54" s="67">
        <f t="shared" si="15"/>
        <v>20</v>
      </c>
      <c r="M54" s="64" t="s">
        <v>59</v>
      </c>
      <c r="N54" s="35" t="s">
        <v>217</v>
      </c>
      <c r="O54" s="36" t="s">
        <v>218</v>
      </c>
      <c r="P54" s="35">
        <v>2</v>
      </c>
      <c r="Q54" s="165">
        <f t="shared" si="16"/>
        <v>20.408163265306122</v>
      </c>
      <c r="R54" s="64" t="s">
        <v>59</v>
      </c>
      <c r="S54" s="21">
        <v>5</v>
      </c>
      <c r="T54" s="72">
        <f t="shared" si="14"/>
        <v>102.0408163265306</v>
      </c>
      <c r="U54" s="62" t="s">
        <v>22</v>
      </c>
      <c r="V54" s="26"/>
      <c r="W54" s="23"/>
    </row>
    <row r="55" spans="4:23" ht="22.5" customHeight="1" x14ac:dyDescent="0.4">
      <c r="D55" s="159" t="s">
        <v>179</v>
      </c>
      <c r="E55" s="105">
        <v>0.6</v>
      </c>
      <c r="F55" s="140" t="s">
        <v>41</v>
      </c>
      <c r="G55" s="29"/>
      <c r="H55" s="30"/>
      <c r="I55" s="96" t="s">
        <v>38</v>
      </c>
      <c r="J55" s="97" t="s">
        <v>39</v>
      </c>
      <c r="K55" s="24">
        <v>100</v>
      </c>
      <c r="L55" s="53">
        <f t="shared" si="15"/>
        <v>0.6</v>
      </c>
      <c r="M55" s="259" t="s">
        <v>59</v>
      </c>
      <c r="N55" s="25" t="s">
        <v>38</v>
      </c>
      <c r="O55" s="27">
        <v>17012</v>
      </c>
      <c r="P55" s="35">
        <v>0</v>
      </c>
      <c r="Q55" s="53">
        <f t="shared" si="16"/>
        <v>0.6</v>
      </c>
      <c r="R55" s="259" t="s">
        <v>59</v>
      </c>
      <c r="S55" s="21">
        <v>5</v>
      </c>
      <c r="T55" s="72">
        <f t="shared" si="14"/>
        <v>3</v>
      </c>
      <c r="U55" s="62" t="s">
        <v>22</v>
      </c>
      <c r="V55" s="26"/>
      <c r="W55" s="23"/>
    </row>
    <row r="56" spans="4:23" ht="22.5" customHeight="1" x14ac:dyDescent="0.4">
      <c r="D56" s="35" t="s">
        <v>271</v>
      </c>
      <c r="E56" s="275">
        <v>0.01</v>
      </c>
      <c r="F56" s="63" t="s">
        <v>22</v>
      </c>
      <c r="G56" s="142"/>
      <c r="I56" s="42" t="s">
        <v>192</v>
      </c>
      <c r="J56" s="57" t="s">
        <v>193</v>
      </c>
      <c r="K56" s="35">
        <v>100</v>
      </c>
      <c r="L56" s="67">
        <f t="shared" si="15"/>
        <v>0.01</v>
      </c>
      <c r="M56" s="64" t="s">
        <v>59</v>
      </c>
      <c r="N56" s="42" t="s">
        <v>192</v>
      </c>
      <c r="O56" s="57" t="s">
        <v>193</v>
      </c>
      <c r="P56" s="52">
        <v>0</v>
      </c>
      <c r="Q56" s="67">
        <f t="shared" si="16"/>
        <v>0.01</v>
      </c>
      <c r="R56" s="64" t="s">
        <v>59</v>
      </c>
      <c r="S56" s="21">
        <v>5</v>
      </c>
      <c r="T56" s="72">
        <f t="shared" si="14"/>
        <v>0.05</v>
      </c>
      <c r="U56" s="62" t="s">
        <v>22</v>
      </c>
      <c r="V56" s="26"/>
      <c r="W56" s="23"/>
    </row>
    <row r="57" spans="4:23" ht="22.5" customHeight="1" x14ac:dyDescent="0.4">
      <c r="D57" s="35" t="s">
        <v>219</v>
      </c>
      <c r="E57" s="157">
        <v>3</v>
      </c>
      <c r="F57" s="59" t="s">
        <v>41</v>
      </c>
      <c r="G57" s="45"/>
      <c r="H57" s="5"/>
      <c r="I57" s="35" t="s">
        <v>220</v>
      </c>
      <c r="J57" s="36" t="s">
        <v>221</v>
      </c>
      <c r="K57" s="35">
        <v>100</v>
      </c>
      <c r="L57" s="67">
        <f t="shared" si="15"/>
        <v>3</v>
      </c>
      <c r="M57" s="64" t="s">
        <v>59</v>
      </c>
      <c r="N57" s="35" t="s">
        <v>220</v>
      </c>
      <c r="O57" s="36" t="s">
        <v>221</v>
      </c>
      <c r="P57" s="35">
        <v>0</v>
      </c>
      <c r="Q57" s="67">
        <f t="shared" si="16"/>
        <v>3</v>
      </c>
      <c r="R57" s="64" t="s">
        <v>59</v>
      </c>
      <c r="S57" s="21">
        <v>5</v>
      </c>
      <c r="T57" s="72">
        <f t="shared" si="14"/>
        <v>15</v>
      </c>
      <c r="U57" s="62" t="s">
        <v>22</v>
      </c>
      <c r="V57" s="26"/>
      <c r="W57" s="23"/>
    </row>
    <row r="58" spans="4:23" ht="22.5" customHeight="1" x14ac:dyDescent="0.4">
      <c r="D58" s="31" t="s">
        <v>282</v>
      </c>
      <c r="E58" s="105">
        <v>20</v>
      </c>
      <c r="F58" s="108" t="s">
        <v>41</v>
      </c>
      <c r="G58" s="142"/>
      <c r="H58" s="8"/>
      <c r="I58" s="17" t="s">
        <v>222</v>
      </c>
      <c r="J58" s="47" t="s">
        <v>223</v>
      </c>
      <c r="K58" s="17">
        <v>100</v>
      </c>
      <c r="L58" s="67">
        <f t="shared" si="15"/>
        <v>20</v>
      </c>
      <c r="M58" s="64" t="s">
        <v>59</v>
      </c>
      <c r="N58" s="17" t="s">
        <v>222</v>
      </c>
      <c r="O58" s="47" t="s">
        <v>223</v>
      </c>
      <c r="P58" s="17">
        <v>2</v>
      </c>
      <c r="Q58" s="165">
        <f t="shared" si="16"/>
        <v>20.408163265306122</v>
      </c>
      <c r="R58" s="63" t="s">
        <v>59</v>
      </c>
      <c r="S58" s="21">
        <v>5</v>
      </c>
      <c r="T58" s="72">
        <f t="shared" si="14"/>
        <v>102.0408163265306</v>
      </c>
      <c r="U58" s="62" t="s">
        <v>22</v>
      </c>
      <c r="V58" s="26"/>
      <c r="W58" s="23"/>
    </row>
    <row r="59" spans="4:23" ht="22.5" customHeight="1" x14ac:dyDescent="0.4">
      <c r="D59" s="78" t="s">
        <v>224</v>
      </c>
      <c r="E59" s="105">
        <v>10</v>
      </c>
      <c r="F59" s="108" t="s">
        <v>41</v>
      </c>
      <c r="G59" s="164"/>
      <c r="H59" s="111"/>
      <c r="I59" s="112" t="s">
        <v>225</v>
      </c>
      <c r="J59" s="110" t="s">
        <v>226</v>
      </c>
      <c r="K59" s="112">
        <v>100</v>
      </c>
      <c r="L59" s="78">
        <f t="shared" si="15"/>
        <v>10</v>
      </c>
      <c r="M59" s="108" t="s">
        <v>59</v>
      </c>
      <c r="N59" s="112" t="s">
        <v>225</v>
      </c>
      <c r="O59" s="110" t="s">
        <v>226</v>
      </c>
      <c r="P59" s="112">
        <v>10</v>
      </c>
      <c r="Q59" s="166">
        <f t="shared" si="16"/>
        <v>11.111111111111111</v>
      </c>
      <c r="R59" s="108" t="s">
        <v>59</v>
      </c>
      <c r="S59" s="79">
        <v>5</v>
      </c>
      <c r="T59" s="80">
        <f t="shared" si="14"/>
        <v>55.555555555555557</v>
      </c>
      <c r="U59" s="143" t="s">
        <v>22</v>
      </c>
      <c r="V59" s="82"/>
      <c r="W59" s="103"/>
    </row>
    <row r="60" spans="4:23" ht="22.5" customHeight="1" x14ac:dyDescent="0.4">
      <c r="D60" s="130" t="s">
        <v>245</v>
      </c>
      <c r="E60" s="155"/>
      <c r="F60" s="64"/>
      <c r="G60" s="127"/>
      <c r="H60" s="69"/>
      <c r="I60" s="69"/>
      <c r="J60" s="131"/>
      <c r="K60" s="69"/>
      <c r="L60" s="69"/>
      <c r="M60" s="64"/>
      <c r="N60" s="69"/>
      <c r="O60" s="131"/>
      <c r="P60" s="69"/>
      <c r="Q60" s="69"/>
      <c r="R60" s="64"/>
      <c r="S60" s="132"/>
      <c r="T60" s="69"/>
      <c r="U60" s="86"/>
      <c r="V60" s="87"/>
      <c r="W60" s="89"/>
    </row>
    <row r="61" spans="4:23" ht="22.5" customHeight="1" x14ac:dyDescent="0.4">
      <c r="D61" s="24" t="s">
        <v>227</v>
      </c>
      <c r="E61" s="157">
        <v>6</v>
      </c>
      <c r="F61" s="59" t="s">
        <v>41</v>
      </c>
      <c r="G61" s="332" t="s">
        <v>306</v>
      </c>
      <c r="H61" s="333"/>
      <c r="I61" s="24" t="s">
        <v>228</v>
      </c>
      <c r="J61" s="168" t="s">
        <v>229</v>
      </c>
      <c r="K61" s="24">
        <v>100</v>
      </c>
      <c r="L61" s="53">
        <f>E61*K61/100</f>
        <v>6</v>
      </c>
      <c r="M61" s="59" t="s">
        <v>59</v>
      </c>
      <c r="N61" s="24" t="s">
        <v>228</v>
      </c>
      <c r="O61" s="168" t="s">
        <v>229</v>
      </c>
      <c r="P61" s="24">
        <v>0</v>
      </c>
      <c r="Q61" s="53">
        <f t="shared" si="16"/>
        <v>6</v>
      </c>
      <c r="R61" s="59" t="s">
        <v>59</v>
      </c>
      <c r="S61" s="21">
        <v>5</v>
      </c>
      <c r="T61" s="72">
        <f t="shared" ref="T61:T65" si="17">Q61*S61</f>
        <v>30</v>
      </c>
      <c r="U61" s="62" t="s">
        <v>22</v>
      </c>
      <c r="V61" s="53"/>
      <c r="W61" s="3"/>
    </row>
    <row r="62" spans="4:23" ht="22.5" customHeight="1" x14ac:dyDescent="0.4">
      <c r="D62" s="35" t="s">
        <v>189</v>
      </c>
      <c r="E62" s="275">
        <v>7.2</v>
      </c>
      <c r="F62" s="63" t="s">
        <v>41</v>
      </c>
      <c r="G62" s="142"/>
      <c r="H62" s="8"/>
      <c r="I62" s="24" t="s">
        <v>190</v>
      </c>
      <c r="J62" s="151" t="s">
        <v>191</v>
      </c>
      <c r="K62" s="35">
        <v>100</v>
      </c>
      <c r="L62" s="67">
        <f t="shared" si="15"/>
        <v>7.2</v>
      </c>
      <c r="M62" s="63" t="s">
        <v>59</v>
      </c>
      <c r="N62" s="24" t="s">
        <v>190</v>
      </c>
      <c r="O62" s="151" t="s">
        <v>191</v>
      </c>
      <c r="P62" s="35">
        <v>0</v>
      </c>
      <c r="Q62" s="67">
        <f t="shared" si="16"/>
        <v>7.2000000000000011</v>
      </c>
      <c r="R62" s="63" t="s">
        <v>59</v>
      </c>
      <c r="S62" s="21">
        <v>5</v>
      </c>
      <c r="T62" s="72">
        <f t="shared" si="17"/>
        <v>36.000000000000007</v>
      </c>
      <c r="U62" s="62" t="s">
        <v>22</v>
      </c>
      <c r="V62" s="26"/>
      <c r="W62" s="23"/>
    </row>
    <row r="63" spans="4:23" ht="22.5" customHeight="1" x14ac:dyDescent="0.4">
      <c r="D63" s="35" t="s">
        <v>230</v>
      </c>
      <c r="E63" s="275">
        <v>0.4</v>
      </c>
      <c r="F63" s="63" t="s">
        <v>41</v>
      </c>
      <c r="G63" s="45"/>
      <c r="H63" s="5"/>
      <c r="I63" s="35" t="s">
        <v>231</v>
      </c>
      <c r="J63" s="36" t="s">
        <v>212</v>
      </c>
      <c r="K63" s="35">
        <v>100</v>
      </c>
      <c r="L63" s="67">
        <f t="shared" si="15"/>
        <v>0.4</v>
      </c>
      <c r="M63" s="59" t="s">
        <v>59</v>
      </c>
      <c r="N63" s="35" t="s">
        <v>231</v>
      </c>
      <c r="O63" s="36" t="s">
        <v>212</v>
      </c>
      <c r="P63" s="35">
        <v>0</v>
      </c>
      <c r="Q63" s="67">
        <f t="shared" si="16"/>
        <v>0.4</v>
      </c>
      <c r="R63" s="59" t="s">
        <v>59</v>
      </c>
      <c r="S63" s="21">
        <v>5</v>
      </c>
      <c r="T63" s="72">
        <f t="shared" si="17"/>
        <v>2</v>
      </c>
      <c r="U63" s="62" t="s">
        <v>22</v>
      </c>
      <c r="V63" s="26"/>
      <c r="W63" s="23"/>
    </row>
    <row r="64" spans="4:23" ht="22.5" customHeight="1" x14ac:dyDescent="0.4">
      <c r="D64" s="35" t="s">
        <v>179</v>
      </c>
      <c r="E64" s="275">
        <v>0.4</v>
      </c>
      <c r="F64" s="63" t="s">
        <v>41</v>
      </c>
      <c r="G64" s="164"/>
      <c r="H64" s="111"/>
      <c r="I64" s="96" t="s">
        <v>38</v>
      </c>
      <c r="J64" s="97" t="s">
        <v>39</v>
      </c>
      <c r="K64" s="96">
        <v>100</v>
      </c>
      <c r="L64" s="76">
        <f t="shared" si="15"/>
        <v>0.4</v>
      </c>
      <c r="M64" s="108" t="s">
        <v>59</v>
      </c>
      <c r="N64" s="31" t="s">
        <v>38</v>
      </c>
      <c r="O64" s="43">
        <v>17012</v>
      </c>
      <c r="P64" s="35">
        <v>0</v>
      </c>
      <c r="Q64" s="67">
        <f t="shared" si="16"/>
        <v>0.4</v>
      </c>
      <c r="R64" s="108" t="s">
        <v>59</v>
      </c>
      <c r="S64" s="21">
        <v>5</v>
      </c>
      <c r="T64" s="72">
        <f t="shared" si="17"/>
        <v>2</v>
      </c>
      <c r="U64" s="62" t="s">
        <v>22</v>
      </c>
      <c r="V64" s="26"/>
      <c r="W64" s="23"/>
    </row>
    <row r="65" spans="4:23" ht="22.5" customHeight="1" x14ac:dyDescent="0.4">
      <c r="D65" s="31" t="s">
        <v>271</v>
      </c>
      <c r="E65" s="223">
        <v>0.01</v>
      </c>
      <c r="F65" s="59" t="s">
        <v>41</v>
      </c>
      <c r="G65" s="164"/>
      <c r="H65" s="112"/>
      <c r="I65" s="115" t="s">
        <v>192</v>
      </c>
      <c r="J65" s="177" t="s">
        <v>193</v>
      </c>
      <c r="K65" s="115">
        <v>100</v>
      </c>
      <c r="L65" s="100">
        <f t="shared" si="15"/>
        <v>0.01</v>
      </c>
      <c r="M65" s="266" t="s">
        <v>59</v>
      </c>
      <c r="N65" s="31" t="s">
        <v>192</v>
      </c>
      <c r="O65" s="137" t="s">
        <v>193</v>
      </c>
      <c r="P65" s="31">
        <v>0</v>
      </c>
      <c r="Q65" s="78">
        <f t="shared" si="16"/>
        <v>0.01</v>
      </c>
      <c r="R65" s="108" t="s">
        <v>59</v>
      </c>
      <c r="S65" s="79">
        <v>5</v>
      </c>
      <c r="T65" s="80">
        <f t="shared" si="17"/>
        <v>0.05</v>
      </c>
      <c r="U65" s="143" t="s">
        <v>22</v>
      </c>
      <c r="V65" s="82"/>
      <c r="W65" s="103"/>
    </row>
    <row r="66" spans="4:23" ht="22.5" customHeight="1" x14ac:dyDescent="0.4">
      <c r="D66" s="1" t="s">
        <v>276</v>
      </c>
      <c r="E66" s="246"/>
      <c r="F66" s="86"/>
      <c r="G66" s="87"/>
      <c r="H66" s="87"/>
      <c r="I66" s="87"/>
      <c r="J66" s="87"/>
      <c r="K66" s="87"/>
      <c r="L66" s="87"/>
      <c r="M66" s="86"/>
      <c r="N66" s="87"/>
      <c r="O66" s="87"/>
      <c r="P66" s="87"/>
      <c r="Q66" s="87"/>
      <c r="R66" s="86"/>
      <c r="S66" s="87"/>
      <c r="T66" s="87"/>
      <c r="U66" s="86"/>
      <c r="V66" s="87"/>
      <c r="W66" s="89"/>
    </row>
    <row r="67" spans="4:23" ht="22.5" customHeight="1" x14ac:dyDescent="0.4">
      <c r="D67" s="39" t="s">
        <v>232</v>
      </c>
      <c r="E67" s="276">
        <v>85</v>
      </c>
      <c r="F67" s="263" t="s">
        <v>41</v>
      </c>
      <c r="G67" s="4"/>
      <c r="H67" s="38"/>
      <c r="I67" s="248" t="s">
        <v>25</v>
      </c>
      <c r="J67" s="287" t="s">
        <v>26</v>
      </c>
      <c r="K67" s="24">
        <v>210</v>
      </c>
      <c r="L67" s="286">
        <f>E67*K67/100</f>
        <v>178.5</v>
      </c>
      <c r="M67" s="143" t="s">
        <v>59</v>
      </c>
      <c r="N67" s="288" t="s">
        <v>31</v>
      </c>
      <c r="O67" s="289" t="s">
        <v>32</v>
      </c>
      <c r="P67" s="24">
        <v>0</v>
      </c>
      <c r="Q67" s="107">
        <f>E67/(100-P67)*100</f>
        <v>85</v>
      </c>
      <c r="R67" s="265" t="s">
        <v>59</v>
      </c>
      <c r="S67" s="21">
        <v>5</v>
      </c>
      <c r="T67" s="72">
        <f t="shared" ref="T67:T68" si="18">Q67*S67</f>
        <v>425</v>
      </c>
      <c r="U67" s="62" t="s">
        <v>22</v>
      </c>
      <c r="V67" s="53"/>
      <c r="W67" s="3"/>
    </row>
    <row r="68" spans="4:23" ht="22.5" customHeight="1" x14ac:dyDescent="0.4">
      <c r="D68" s="28" t="s">
        <v>148</v>
      </c>
      <c r="E68" s="277">
        <v>102</v>
      </c>
      <c r="F68" s="264" t="s">
        <v>41</v>
      </c>
      <c r="G68" s="107"/>
      <c r="H68" s="92"/>
      <c r="I68" s="91"/>
      <c r="J68" s="28"/>
      <c r="K68" s="28"/>
      <c r="L68" s="65"/>
      <c r="M68" s="264"/>
      <c r="N68" s="28"/>
      <c r="O68" s="28"/>
      <c r="P68" s="28"/>
      <c r="Q68" s="65">
        <f>E68/(100-P68)*100</f>
        <v>102</v>
      </c>
      <c r="R68" s="264" t="s">
        <v>59</v>
      </c>
      <c r="S68" s="79">
        <v>5</v>
      </c>
      <c r="T68" s="80">
        <f t="shared" si="18"/>
        <v>510</v>
      </c>
      <c r="U68" s="143" t="s">
        <v>22</v>
      </c>
      <c r="V68" s="82"/>
      <c r="W68" s="103"/>
    </row>
    <row r="69" spans="4:23" ht="22.5" customHeight="1" x14ac:dyDescent="0.4">
      <c r="D69" s="1" t="s">
        <v>277</v>
      </c>
      <c r="E69" s="246"/>
      <c r="F69" s="86"/>
      <c r="G69" s="87"/>
      <c r="H69" s="87"/>
      <c r="I69" s="87"/>
      <c r="J69" s="87"/>
      <c r="K69" s="87"/>
      <c r="L69" s="87"/>
      <c r="M69" s="86"/>
      <c r="N69" s="87"/>
      <c r="O69" s="87"/>
      <c r="P69" s="87"/>
      <c r="Q69" s="87"/>
      <c r="R69" s="86"/>
      <c r="S69" s="87"/>
      <c r="T69" s="87"/>
      <c r="U69" s="86"/>
      <c r="V69" s="87"/>
      <c r="W69" s="89"/>
    </row>
    <row r="70" spans="4:23" ht="22.5" customHeight="1" x14ac:dyDescent="0.4">
      <c r="D70" s="1" t="s">
        <v>247</v>
      </c>
      <c r="E70" s="246"/>
      <c r="F70" s="86"/>
      <c r="G70" s="87"/>
      <c r="H70" s="87"/>
      <c r="I70" s="87"/>
      <c r="J70" s="87"/>
      <c r="K70" s="87"/>
      <c r="L70" s="87"/>
      <c r="M70" s="86"/>
      <c r="N70" s="87"/>
      <c r="O70" s="87"/>
      <c r="P70" s="87"/>
      <c r="Q70" s="87"/>
      <c r="R70" s="86"/>
      <c r="S70" s="87"/>
      <c r="T70" s="87"/>
      <c r="U70" s="86"/>
      <c r="V70" s="87"/>
      <c r="W70" s="89"/>
    </row>
    <row r="71" spans="4:23" ht="22.5" customHeight="1" x14ac:dyDescent="0.4">
      <c r="D71" s="39" t="s">
        <v>194</v>
      </c>
      <c r="E71" s="56">
        <v>30</v>
      </c>
      <c r="F71" s="263" t="s">
        <v>41</v>
      </c>
      <c r="G71" s="4"/>
      <c r="H71" s="38"/>
      <c r="I71" s="39" t="s">
        <v>97</v>
      </c>
      <c r="J71" s="104" t="s">
        <v>98</v>
      </c>
      <c r="K71" s="39">
        <v>100</v>
      </c>
      <c r="L71" s="4">
        <f>E71*K71/100</f>
        <v>30</v>
      </c>
      <c r="M71" s="263" t="s">
        <v>22</v>
      </c>
      <c r="N71" s="39" t="s">
        <v>97</v>
      </c>
      <c r="O71" s="104" t="s">
        <v>98</v>
      </c>
      <c r="P71" s="39">
        <v>11</v>
      </c>
      <c r="Q71" s="4">
        <f>E71/(100-P71)*100</f>
        <v>33.707865168539328</v>
      </c>
      <c r="R71" s="263" t="s">
        <v>22</v>
      </c>
      <c r="S71" s="21">
        <v>5</v>
      </c>
      <c r="T71" s="72">
        <f t="shared" ref="T71:T79" si="19">Q71*S71</f>
        <v>168.53932584269666</v>
      </c>
      <c r="U71" s="62" t="s">
        <v>22</v>
      </c>
      <c r="V71" s="53"/>
      <c r="W71" s="3"/>
    </row>
    <row r="72" spans="4:23" ht="22.5" customHeight="1" x14ac:dyDescent="0.4">
      <c r="D72" s="17" t="s">
        <v>233</v>
      </c>
      <c r="E72" s="229">
        <v>20</v>
      </c>
      <c r="F72" s="77" t="s">
        <v>41</v>
      </c>
      <c r="G72" s="334" t="s">
        <v>307</v>
      </c>
      <c r="H72" s="335"/>
      <c r="I72" s="17" t="s">
        <v>90</v>
      </c>
      <c r="J72" s="47" t="s">
        <v>91</v>
      </c>
      <c r="K72" s="17">
        <v>100</v>
      </c>
      <c r="L72" s="6">
        <f t="shared" ref="L72:L84" si="20">E72*K72/100</f>
        <v>20</v>
      </c>
      <c r="M72" s="77" t="s">
        <v>22</v>
      </c>
      <c r="N72" s="17" t="s">
        <v>90</v>
      </c>
      <c r="O72" s="47" t="s">
        <v>91</v>
      </c>
      <c r="P72" s="17">
        <v>0</v>
      </c>
      <c r="Q72" s="6">
        <f t="shared" ref="Q72:Q84" si="21">E72/(100-P72)*100</f>
        <v>20</v>
      </c>
      <c r="R72" s="77" t="s">
        <v>22</v>
      </c>
      <c r="S72" s="21">
        <v>5</v>
      </c>
      <c r="T72" s="72">
        <f t="shared" si="19"/>
        <v>100</v>
      </c>
      <c r="U72" s="62" t="s">
        <v>22</v>
      </c>
      <c r="V72" s="26"/>
      <c r="W72" s="23"/>
    </row>
    <row r="73" spans="4:23" ht="22.5" customHeight="1" x14ac:dyDescent="0.4">
      <c r="D73" s="17" t="s">
        <v>148</v>
      </c>
      <c r="E73" s="229">
        <v>2</v>
      </c>
      <c r="F73" s="77" t="s">
        <v>41</v>
      </c>
      <c r="G73" s="6"/>
      <c r="H73" s="89"/>
      <c r="I73" s="87"/>
      <c r="J73" s="17"/>
      <c r="K73" s="17"/>
      <c r="L73" s="6"/>
      <c r="M73" s="77"/>
      <c r="N73" s="17"/>
      <c r="O73" s="17"/>
      <c r="P73" s="17"/>
      <c r="Q73" s="6">
        <f t="shared" si="21"/>
        <v>2</v>
      </c>
      <c r="R73" s="77" t="s">
        <v>22</v>
      </c>
      <c r="S73" s="21">
        <v>5</v>
      </c>
      <c r="T73" s="72">
        <f t="shared" si="19"/>
        <v>10</v>
      </c>
      <c r="U73" s="62" t="s">
        <v>22</v>
      </c>
      <c r="V73" s="26"/>
      <c r="W73" s="23"/>
    </row>
    <row r="74" spans="4:23" ht="22.5" customHeight="1" x14ac:dyDescent="0.4">
      <c r="D74" s="35" t="s">
        <v>234</v>
      </c>
      <c r="E74" s="275">
        <v>0.01</v>
      </c>
      <c r="F74" s="77" t="s">
        <v>41</v>
      </c>
      <c r="G74" s="67"/>
      <c r="H74" s="5"/>
      <c r="I74" s="69"/>
      <c r="J74" s="35"/>
      <c r="K74" s="35"/>
      <c r="L74" s="67"/>
      <c r="M74" s="63"/>
      <c r="N74" s="35"/>
      <c r="O74" s="35"/>
      <c r="P74" s="35"/>
      <c r="Q74" s="67">
        <f t="shared" si="21"/>
        <v>0.01</v>
      </c>
      <c r="R74" s="63" t="s">
        <v>22</v>
      </c>
      <c r="S74" s="21">
        <v>5</v>
      </c>
      <c r="T74" s="72">
        <f t="shared" si="19"/>
        <v>0.05</v>
      </c>
      <c r="U74" s="62" t="s">
        <v>22</v>
      </c>
      <c r="V74" s="26"/>
      <c r="W74" s="23"/>
    </row>
    <row r="75" spans="4:23" ht="22.5" customHeight="1" x14ac:dyDescent="0.4">
      <c r="D75" s="17" t="s">
        <v>173</v>
      </c>
      <c r="E75" s="229">
        <v>20</v>
      </c>
      <c r="F75" s="77" t="s">
        <v>41</v>
      </c>
      <c r="G75" s="6"/>
      <c r="H75" s="89"/>
      <c r="I75" s="87" t="s">
        <v>198</v>
      </c>
      <c r="J75" s="47" t="s">
        <v>174</v>
      </c>
      <c r="K75" s="17">
        <v>100</v>
      </c>
      <c r="L75" s="6">
        <f t="shared" si="20"/>
        <v>20</v>
      </c>
      <c r="M75" s="77" t="s">
        <v>22</v>
      </c>
      <c r="N75" s="87" t="s">
        <v>198</v>
      </c>
      <c r="O75" s="47" t="s">
        <v>174</v>
      </c>
      <c r="P75" s="17">
        <v>0</v>
      </c>
      <c r="Q75" s="6">
        <f t="shared" si="21"/>
        <v>20</v>
      </c>
      <c r="R75" s="77" t="s">
        <v>22</v>
      </c>
      <c r="S75" s="21">
        <v>5</v>
      </c>
      <c r="T75" s="72">
        <f t="shared" si="19"/>
        <v>100</v>
      </c>
      <c r="U75" s="62" t="s">
        <v>22</v>
      </c>
      <c r="V75" s="26"/>
      <c r="W75" s="23"/>
    </row>
    <row r="76" spans="4:23" ht="22.5" customHeight="1" x14ac:dyDescent="0.4">
      <c r="D76" s="17" t="s">
        <v>235</v>
      </c>
      <c r="E76" s="229">
        <v>2</v>
      </c>
      <c r="F76" s="77" t="s">
        <v>41</v>
      </c>
      <c r="G76" s="6"/>
      <c r="H76" s="89"/>
      <c r="I76" s="87" t="s">
        <v>236</v>
      </c>
      <c r="J76" s="47" t="s">
        <v>237</v>
      </c>
      <c r="K76" s="17">
        <v>100</v>
      </c>
      <c r="L76" s="6">
        <f t="shared" si="20"/>
        <v>2</v>
      </c>
      <c r="M76" s="77" t="s">
        <v>22</v>
      </c>
      <c r="N76" s="87" t="s">
        <v>236</v>
      </c>
      <c r="O76" s="47" t="s">
        <v>237</v>
      </c>
      <c r="P76" s="17">
        <v>0</v>
      </c>
      <c r="Q76" s="6">
        <f t="shared" si="21"/>
        <v>2</v>
      </c>
      <c r="R76" s="77" t="s">
        <v>22</v>
      </c>
      <c r="S76" s="21">
        <v>5</v>
      </c>
      <c r="T76" s="72">
        <f t="shared" si="19"/>
        <v>10</v>
      </c>
      <c r="U76" s="62" t="s">
        <v>22</v>
      </c>
      <c r="V76" s="26"/>
      <c r="W76" s="23"/>
    </row>
    <row r="77" spans="4:23" ht="22.5" customHeight="1" x14ac:dyDescent="0.4">
      <c r="D77" s="17" t="s">
        <v>238</v>
      </c>
      <c r="E77" s="228"/>
      <c r="F77" s="265"/>
      <c r="G77" s="107"/>
      <c r="H77" s="92"/>
      <c r="J77" s="118"/>
      <c r="K77" s="118"/>
      <c r="L77" s="6"/>
      <c r="M77" s="77"/>
      <c r="N77" s="118"/>
      <c r="O77" s="118"/>
      <c r="P77" s="118"/>
      <c r="Q77" s="6">
        <f t="shared" si="21"/>
        <v>0</v>
      </c>
      <c r="R77" s="77" t="s">
        <v>22</v>
      </c>
      <c r="S77" s="21">
        <v>5</v>
      </c>
      <c r="T77" s="72">
        <f t="shared" si="19"/>
        <v>0</v>
      </c>
      <c r="U77" s="62" t="s">
        <v>22</v>
      </c>
      <c r="V77" s="26"/>
      <c r="W77" s="23"/>
    </row>
    <row r="78" spans="4:23" ht="22.5" customHeight="1" x14ac:dyDescent="0.4">
      <c r="D78" s="17" t="s">
        <v>233</v>
      </c>
      <c r="E78" s="229">
        <v>3</v>
      </c>
      <c r="F78" s="77" t="s">
        <v>41</v>
      </c>
      <c r="G78" s="332" t="s">
        <v>306</v>
      </c>
      <c r="H78" s="333"/>
      <c r="I78" s="17" t="s">
        <v>90</v>
      </c>
      <c r="J78" s="47" t="s">
        <v>91</v>
      </c>
      <c r="K78" s="17">
        <v>100</v>
      </c>
      <c r="L78" s="6">
        <f t="shared" si="20"/>
        <v>3</v>
      </c>
      <c r="M78" s="77" t="s">
        <v>22</v>
      </c>
      <c r="N78" s="17" t="s">
        <v>90</v>
      </c>
      <c r="O78" s="47" t="s">
        <v>91</v>
      </c>
      <c r="P78" s="17">
        <v>0</v>
      </c>
      <c r="Q78" s="6">
        <f t="shared" si="21"/>
        <v>3</v>
      </c>
      <c r="R78" s="77" t="s">
        <v>22</v>
      </c>
      <c r="S78" s="21">
        <v>5</v>
      </c>
      <c r="T78" s="72">
        <f t="shared" si="19"/>
        <v>15</v>
      </c>
      <c r="U78" s="62" t="s">
        <v>22</v>
      </c>
      <c r="V78" s="26"/>
      <c r="W78" s="23"/>
    </row>
    <row r="79" spans="4:23" ht="22.5" customHeight="1" x14ac:dyDescent="0.4">
      <c r="D79" s="28" t="s">
        <v>148</v>
      </c>
      <c r="E79" s="228">
        <v>3</v>
      </c>
      <c r="F79" s="265" t="s">
        <v>41</v>
      </c>
      <c r="G79" s="107"/>
      <c r="H79" s="92"/>
      <c r="J79" s="118"/>
      <c r="K79" s="118"/>
      <c r="L79" s="65"/>
      <c r="M79" s="264"/>
      <c r="N79" s="118"/>
      <c r="O79" s="118"/>
      <c r="P79" s="118"/>
      <c r="Q79" s="65">
        <f t="shared" si="21"/>
        <v>3</v>
      </c>
      <c r="R79" s="264" t="s">
        <v>22</v>
      </c>
      <c r="S79" s="79">
        <v>5</v>
      </c>
      <c r="T79" s="80">
        <f t="shared" si="19"/>
        <v>15</v>
      </c>
      <c r="U79" s="143" t="s">
        <v>22</v>
      </c>
      <c r="V79" s="82"/>
      <c r="W79" s="103"/>
    </row>
    <row r="80" spans="4:23" ht="22.5" customHeight="1" x14ac:dyDescent="0.4">
      <c r="D80" s="1" t="s">
        <v>248</v>
      </c>
      <c r="E80" s="246"/>
      <c r="F80" s="86"/>
      <c r="G80" s="87"/>
      <c r="H80" s="87"/>
      <c r="I80" s="87"/>
      <c r="J80" s="87"/>
      <c r="K80" s="87"/>
      <c r="L80" s="87"/>
      <c r="M80" s="86"/>
      <c r="N80" s="87"/>
      <c r="O80" s="87"/>
      <c r="P80" s="87"/>
      <c r="Q80" s="87"/>
      <c r="R80" s="86"/>
      <c r="S80" s="87"/>
      <c r="T80" s="87"/>
      <c r="U80" s="86"/>
      <c r="V80" s="87"/>
      <c r="W80" s="89"/>
    </row>
    <row r="81" spans="4:24" ht="22.5" customHeight="1" x14ac:dyDescent="0.4">
      <c r="D81" s="39" t="s">
        <v>180</v>
      </c>
      <c r="E81" s="56">
        <v>50</v>
      </c>
      <c r="F81" s="263" t="s">
        <v>41</v>
      </c>
      <c r="G81" s="4"/>
      <c r="H81" s="38"/>
      <c r="I81" s="39" t="s">
        <v>181</v>
      </c>
      <c r="J81" s="104" t="s">
        <v>182</v>
      </c>
      <c r="K81" s="39">
        <v>100</v>
      </c>
      <c r="L81" s="4">
        <f t="shared" si="20"/>
        <v>50</v>
      </c>
      <c r="M81" s="263" t="s">
        <v>59</v>
      </c>
      <c r="N81" s="39" t="s">
        <v>181</v>
      </c>
      <c r="O81" s="104" t="s">
        <v>182</v>
      </c>
      <c r="P81" s="39">
        <v>0</v>
      </c>
      <c r="Q81" s="4">
        <f t="shared" si="21"/>
        <v>50</v>
      </c>
      <c r="R81" s="267" t="s">
        <v>59</v>
      </c>
      <c r="S81" s="21">
        <v>5</v>
      </c>
      <c r="T81" s="72">
        <f t="shared" ref="T81:T84" si="22">Q81*S81</f>
        <v>250</v>
      </c>
      <c r="U81" s="62" t="s">
        <v>22</v>
      </c>
      <c r="V81" s="53"/>
      <c r="W81" s="3"/>
    </row>
    <row r="82" spans="4:24" ht="22.5" customHeight="1" x14ac:dyDescent="0.4">
      <c r="D82" s="17" t="s">
        <v>233</v>
      </c>
      <c r="E82" s="229">
        <v>9</v>
      </c>
      <c r="F82" s="77" t="s">
        <v>41</v>
      </c>
      <c r="G82" s="334" t="s">
        <v>304</v>
      </c>
      <c r="H82" s="335"/>
      <c r="I82" s="17" t="s">
        <v>90</v>
      </c>
      <c r="J82" s="47" t="s">
        <v>91</v>
      </c>
      <c r="K82" s="17">
        <v>100</v>
      </c>
      <c r="L82" s="6">
        <f t="shared" si="20"/>
        <v>9</v>
      </c>
      <c r="M82" s="263" t="s">
        <v>59</v>
      </c>
      <c r="N82" s="17" t="s">
        <v>90</v>
      </c>
      <c r="O82" s="47" t="s">
        <v>91</v>
      </c>
      <c r="P82" s="17">
        <v>0</v>
      </c>
      <c r="Q82" s="6">
        <f t="shared" si="21"/>
        <v>9</v>
      </c>
      <c r="R82" s="267" t="s">
        <v>59</v>
      </c>
      <c r="S82" s="21">
        <v>5</v>
      </c>
      <c r="T82" s="72">
        <f t="shared" si="22"/>
        <v>45</v>
      </c>
      <c r="U82" s="62" t="s">
        <v>22</v>
      </c>
      <c r="V82" s="26"/>
      <c r="W82" s="23"/>
    </row>
    <row r="83" spans="4:24" ht="22.5" customHeight="1" x14ac:dyDescent="0.4">
      <c r="D83" s="39" t="s">
        <v>239</v>
      </c>
      <c r="E83" s="229">
        <v>0.2</v>
      </c>
      <c r="F83" s="77" t="s">
        <v>22</v>
      </c>
      <c r="G83" s="6"/>
      <c r="H83" s="89"/>
      <c r="I83" s="17"/>
      <c r="J83" s="17"/>
      <c r="K83" s="17"/>
      <c r="L83" s="6"/>
      <c r="M83" s="263"/>
      <c r="N83" s="17" t="s">
        <v>240</v>
      </c>
      <c r="O83" s="87"/>
      <c r="P83" s="17"/>
      <c r="Q83" s="6">
        <f t="shared" si="21"/>
        <v>0.2</v>
      </c>
      <c r="R83" s="267" t="s">
        <v>59</v>
      </c>
      <c r="S83" s="21">
        <v>5</v>
      </c>
      <c r="T83" s="72">
        <f t="shared" si="22"/>
        <v>1</v>
      </c>
      <c r="U83" s="62" t="s">
        <v>22</v>
      </c>
      <c r="V83" s="26"/>
      <c r="W83" s="23"/>
    </row>
    <row r="84" spans="4:24" ht="22.5" customHeight="1" x14ac:dyDescent="0.4">
      <c r="D84" s="17" t="s">
        <v>282</v>
      </c>
      <c r="E84" s="56">
        <v>40</v>
      </c>
      <c r="F84" s="263" t="s">
        <v>41</v>
      </c>
      <c r="G84" s="6"/>
      <c r="H84" s="89"/>
      <c r="I84" s="17" t="s">
        <v>222</v>
      </c>
      <c r="J84" s="47" t="s">
        <v>223</v>
      </c>
      <c r="K84" s="17">
        <v>100</v>
      </c>
      <c r="L84" s="6">
        <f t="shared" si="20"/>
        <v>40</v>
      </c>
      <c r="M84" s="263" t="s">
        <v>59</v>
      </c>
      <c r="N84" s="17" t="s">
        <v>222</v>
      </c>
      <c r="O84" s="47" t="s">
        <v>223</v>
      </c>
      <c r="P84" s="17">
        <v>2</v>
      </c>
      <c r="Q84" s="169">
        <f t="shared" si="21"/>
        <v>40.816326530612244</v>
      </c>
      <c r="R84" s="267" t="s">
        <v>59</v>
      </c>
      <c r="S84" s="21">
        <v>5</v>
      </c>
      <c r="T84" s="72">
        <f t="shared" si="22"/>
        <v>204.08163265306121</v>
      </c>
      <c r="U84" s="62" t="s">
        <v>22</v>
      </c>
      <c r="V84" s="26"/>
      <c r="W84" s="23"/>
    </row>
    <row r="85" spans="4:24" ht="22.5" customHeight="1" x14ac:dyDescent="0.4">
      <c r="D85" s="1" t="s">
        <v>278</v>
      </c>
      <c r="E85" s="246"/>
      <c r="F85" s="86"/>
      <c r="G85" s="87"/>
      <c r="H85" s="87"/>
      <c r="I85" s="87"/>
      <c r="J85" s="87"/>
      <c r="K85" s="87"/>
      <c r="L85" s="87"/>
      <c r="M85" s="86"/>
      <c r="N85" s="87"/>
      <c r="O85" s="87"/>
      <c r="P85" s="87"/>
      <c r="Q85" s="88"/>
      <c r="R85" s="86"/>
      <c r="S85" s="87"/>
      <c r="T85" s="88"/>
      <c r="U85" s="86"/>
      <c r="V85" s="87"/>
      <c r="W85" s="89"/>
    </row>
    <row r="86" spans="4:24" ht="22.5" customHeight="1" x14ac:dyDescent="0.4">
      <c r="D86" s="17" t="s">
        <v>242</v>
      </c>
      <c r="E86" s="246">
        <v>5</v>
      </c>
      <c r="F86" s="77" t="s">
        <v>22</v>
      </c>
      <c r="G86" s="6"/>
      <c r="H86" s="89"/>
      <c r="I86" s="243" t="s">
        <v>243</v>
      </c>
      <c r="J86" s="191">
        <v>16040</v>
      </c>
      <c r="K86" s="5">
        <v>100</v>
      </c>
      <c r="L86" s="67">
        <v>300</v>
      </c>
      <c r="M86" s="77" t="s">
        <v>22</v>
      </c>
      <c r="N86" s="244" t="s">
        <v>147</v>
      </c>
      <c r="O86" s="245">
        <v>16039</v>
      </c>
      <c r="P86" s="39">
        <v>0</v>
      </c>
      <c r="Q86" s="67">
        <v>7</v>
      </c>
      <c r="R86" s="77" t="s">
        <v>22</v>
      </c>
      <c r="S86" s="67">
        <v>5</v>
      </c>
      <c r="T86" s="73">
        <f t="shared" ref="T86" si="23">Q86*S86</f>
        <v>35</v>
      </c>
      <c r="U86" s="62" t="s">
        <v>22</v>
      </c>
      <c r="V86" s="6"/>
      <c r="W86" s="89"/>
    </row>
    <row r="87" spans="4:24" ht="22.5" customHeight="1" x14ac:dyDescent="0.4">
      <c r="D87" s="233" t="s">
        <v>283</v>
      </c>
      <c r="E87" s="138">
        <v>360</v>
      </c>
      <c r="F87" s="77" t="s">
        <v>22</v>
      </c>
      <c r="G87" s="18"/>
      <c r="H87" s="19"/>
      <c r="I87" s="233" t="s">
        <v>285</v>
      </c>
      <c r="J87" s="24"/>
      <c r="K87" s="3">
        <v>100</v>
      </c>
      <c r="L87" s="53">
        <v>360</v>
      </c>
      <c r="M87" s="77" t="s">
        <v>22</v>
      </c>
      <c r="N87" s="35"/>
      <c r="O87" s="35"/>
      <c r="P87" s="35"/>
      <c r="Q87" s="76">
        <v>360</v>
      </c>
      <c r="R87" s="63" t="s">
        <v>288</v>
      </c>
      <c r="S87" s="67">
        <v>5</v>
      </c>
      <c r="T87" s="290">
        <f t="shared" ref="T87" si="24">Q87*S87</f>
        <v>1800</v>
      </c>
      <c r="U87" s="62" t="s">
        <v>22</v>
      </c>
      <c r="V87" s="68"/>
      <c r="W87" s="38"/>
    </row>
    <row r="88" spans="4:24" ht="8.25" customHeight="1" x14ac:dyDescent="0.4"/>
    <row r="89" spans="4:24" ht="19.5" customHeight="1" x14ac:dyDescent="0.4">
      <c r="D89" s="310" t="s">
        <v>291</v>
      </c>
      <c r="E89" s="311"/>
      <c r="F89" s="311"/>
      <c r="G89" s="311"/>
      <c r="H89" s="311"/>
      <c r="I89" s="311"/>
      <c r="J89" s="311"/>
      <c r="K89" s="311"/>
      <c r="L89" s="311"/>
      <c r="M89" s="311"/>
      <c r="N89" s="311"/>
      <c r="O89" s="311"/>
      <c r="P89" s="311"/>
      <c r="Q89" s="311"/>
      <c r="R89" s="311"/>
      <c r="S89" s="311"/>
      <c r="T89" s="311"/>
      <c r="U89" s="311"/>
      <c r="V89" s="311"/>
      <c r="W89" s="311"/>
      <c r="X89" s="311"/>
    </row>
    <row r="90" spans="4:24" ht="19.5" customHeight="1" x14ac:dyDescent="0.4">
      <c r="D90" s="7" t="s">
        <v>292</v>
      </c>
    </row>
    <row r="91" spans="4:24" ht="22.5" customHeight="1" x14ac:dyDescent="0.4">
      <c r="H91" s="336"/>
      <c r="I91" s="337"/>
      <c r="J91" s="337"/>
      <c r="K91" s="337"/>
      <c r="L91" s="337"/>
      <c r="M91" s="338"/>
      <c r="N91" s="337"/>
      <c r="O91" s="337"/>
      <c r="P91" s="337"/>
      <c r="Q91" s="339"/>
      <c r="R91" s="338"/>
      <c r="S91" s="336"/>
    </row>
  </sheetData>
  <mergeCells count="25">
    <mergeCell ref="D2:H2"/>
    <mergeCell ref="I2:M2"/>
    <mergeCell ref="N2:R2"/>
    <mergeCell ref="S2:W2"/>
    <mergeCell ref="E3:F3"/>
    <mergeCell ref="G3:H3"/>
    <mergeCell ref="L3:M3"/>
    <mergeCell ref="Q3:R3"/>
    <mergeCell ref="T3:U3"/>
    <mergeCell ref="V3:W3"/>
    <mergeCell ref="L4:M4"/>
    <mergeCell ref="Q4:R4"/>
    <mergeCell ref="T4:U4"/>
    <mergeCell ref="D89:X89"/>
    <mergeCell ref="V4:W4"/>
    <mergeCell ref="E4:F4"/>
    <mergeCell ref="G4:H4"/>
    <mergeCell ref="G18:H18"/>
    <mergeCell ref="G22:H22"/>
    <mergeCell ref="G27:H27"/>
    <mergeCell ref="G37:H37"/>
    <mergeCell ref="G61:H61"/>
    <mergeCell ref="G72:H72"/>
    <mergeCell ref="G78:H78"/>
    <mergeCell ref="G82:H8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【演習問題2-3】和食</vt:lpstr>
      <vt:lpstr>【演習問題2-3】和食 (減塩献立)</vt:lpstr>
      <vt:lpstr>【演習問題2-3】洋食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</dc:creator>
  <cp:lastModifiedBy>キョウコ ホリ</cp:lastModifiedBy>
  <cp:lastPrinted>2023-04-06T03:59:03Z</cp:lastPrinted>
  <dcterms:created xsi:type="dcterms:W3CDTF">2021-01-04T09:50:17Z</dcterms:created>
  <dcterms:modified xsi:type="dcterms:W3CDTF">2023-09-15T01:36:09Z</dcterms:modified>
</cp:coreProperties>
</file>